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<sst xmlns="http://schemas.openxmlformats.org/spreadsheetml/2006/main" count="2263" uniqueCount="748">
  <si>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</si>
  <si>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</si>
  <si>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</si>
  <si>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</si>
  <si>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</si>
  <si>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</si>
  <si>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</si>
  <si>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</si>
  <si>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</si>
  <si>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</si>
  <si>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</si>
  <si>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</si>
  <si>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</si>
  <si>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</si>
  <si>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</si>
  <si>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</si>
  <si>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</si>
  <si>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</si>
  <si>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</si>
  <si>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</si>
  <si>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</si>
  <si>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</si>
  <si>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</si>
  <si>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</si>
  <si>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</si>
  <si>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</si>
  <si>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</si>
  <si>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</si>
  <si>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</si>
  <si>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</si>
  <si>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</si>
  <si>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</si>
  <si>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</si>
  <si>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</si>
  <si>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</si>
  <si>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</si>
  <si>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</si>
  <si>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</si>
  <si>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</si>
  <si>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</si>
  <si>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</si>
  <si>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</si>
  <si>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</si>
  <si>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</si>
  <si>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380001</t>
  </si>
  <si>
    <t>云南日报报业集团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</si>
  <si>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</si>
  <si>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</si>
  <si>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</si>
  <si>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</si>
  <si>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</si>
  <si>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</si>
  <si>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</si>
  <si>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</si>
  <si>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</si>
  <si>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</si>
  <si>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</si>
  <si>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</si>
  <si>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</si>
  <si>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</si>
  <si>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</si>
  <si>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20123</t>
  </si>
  <si>
    <t>民族事务</t>
  </si>
  <si>
    <t>2012304</t>
  </si>
  <si>
    <t>民族工作专项</t>
  </si>
  <si>
    <t>20133</t>
  </si>
  <si>
    <t>宣传事务</t>
  </si>
  <si>
    <t>2013304</t>
  </si>
  <si>
    <t>宣传管理</t>
  </si>
  <si>
    <t>2013399</t>
  </si>
  <si>
    <t>其他宣传事务支出</t>
  </si>
  <si>
    <t>207</t>
  </si>
  <si>
    <t>文化旅游体育与传媒支出</t>
  </si>
  <si>
    <t>20706</t>
  </si>
  <si>
    <t>新闻出版电影</t>
  </si>
  <si>
    <t>2070605</t>
  </si>
  <si>
    <t>出版发行</t>
  </si>
  <si>
    <t>2070699</t>
  </si>
  <si>
    <t>其他新闻出版电影支出</t>
  </si>
  <si>
    <t>20799</t>
  </si>
  <si>
    <t>其他文化旅游体育与传媒支出</t>
  </si>
  <si>
    <t>2079903</t>
  </si>
  <si>
    <t>文化产业发展专项支出</t>
  </si>
  <si>
    <t>2079999</t>
  </si>
  <si>
    <t>208</t>
  </si>
  <si>
    <t>社会保障和就业支出</t>
  </si>
  <si>
    <t>20805</t>
  </si>
  <si>
    <t>行政事业单位养老支出</t>
  </si>
  <si>
    <t>2080502</t>
  </si>
  <si>
    <t>事业单位离退休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</si>
  <si>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</si>
  <si>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</si>
  <si>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</si>
  <si>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</si>
  <si>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</si>
  <si>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</si>
  <si>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</si>
  <si>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</si>
  <si>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</si>
  <si>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</si>
  <si>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</si>
  <si>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</si>
  <si>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</si>
  <si>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</si>
  <si>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</si>
  <si>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</si>
  <si>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</si>
  <si>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</si>
  <si>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</si>
  <si>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</si>
  <si>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</si>
  <si>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</si>
  <si>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</si>
  <si>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</si>
  <si>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</si>
  <si>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</si>
  <si>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</si>
  <si>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</si>
  <si>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</si>
  <si>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</si>
  <si>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</si>
  <si>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</si>
  <si>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注：无“三公”经费支出预算，故该表为空。</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</si>
  <si>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</si>
  <si>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</si>
  <si>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</si>
  <si>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</si>
  <si>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</si>
  <si>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</si>
  <si>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</si>
  <si>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</si>
  <si>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</si>
  <si>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</si>
  <si>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</si>
  <si>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</si>
  <si>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</si>
  <si>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</si>
  <si>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</si>
  <si>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</si>
  <si>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</si>
  <si>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530000231100001527567</t>
  </si>
  <si>
    <t>事业人员支出工资</t>
  </si>
  <si>
    <t>30101</t>
  </si>
  <si>
    <t>基本工资</t>
  </si>
  <si>
    <t>530000251100003346975</t>
  </si>
  <si>
    <t>云南日报报业集团运转类经费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</si>
  <si>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</si>
  <si>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</si>
  <si>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</si>
  <si>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</si>
  <si>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</si>
  <si>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</si>
  <si>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</si>
  <si>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</si>
  <si>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</si>
  <si>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</si>
  <si>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</si>
  <si>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</si>
  <si>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</si>
  <si>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</si>
  <si>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</si>
  <si>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</si>
  <si>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</si>
  <si>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</si>
  <si>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30218</t>
  </si>
  <si>
    <t>专用材料费</t>
  </si>
  <si>
    <t>30227</t>
  </si>
  <si>
    <t>委托业务费</t>
  </si>
  <si>
    <t>30299</t>
  </si>
  <si>
    <t>其他商品和服务支出</t>
  </si>
  <si>
    <t>530000251100003347012</t>
  </si>
  <si>
    <t>云南日报报业集团工会经费</t>
  </si>
  <si>
    <t>30228</t>
  </si>
  <si>
    <t>工会经费</t>
  </si>
  <si>
    <t>530000251100003375277</t>
  </si>
  <si>
    <t>云南日报报业集团人员工资经费</t>
  </si>
  <si>
    <t>530000261100004756006</t>
  </si>
  <si>
    <t>云南日报报业集团退休经费</t>
  </si>
  <si>
    <t>30302</t>
  </si>
  <si>
    <t>退休费</t>
  </si>
  <si>
    <t>预算05-1表</t>
  </si>
  <si>
    <t>2026年部门项目支出预算表</t>
  </si>
  <si>
    <t>项目分类</t>
  </si>
  <si>
    <t>项目单位</t>
  </si>
  <si>
    <t>本年拨款</t>
  </si>
  <si>
    <t>其中：本次下达</t>
  </si>
  <si>
    <t>2026年国际传播高质量发展项目经费</t>
  </si>
  <si>
    <t>事业发展类</t>
  </si>
  <si>
    <t>530000261100004756232</t>
  </si>
  <si>
    <t>民族文化教育专项资金</t>
  </si>
  <si>
    <t>530000261100005209410</t>
  </si>
  <si>
    <t>31003</t>
  </si>
  <si>
    <t>专用设备购置</t>
  </si>
  <si>
    <t>其他人员支出</t>
  </si>
  <si>
    <t>民生类</t>
  </si>
  <si>
    <t>530000231100001529148</t>
  </si>
  <si>
    <t>30199</t>
  </si>
  <si>
    <t>其他工资福利支出</t>
  </si>
  <si>
    <t>人才发展专项资金</t>
  </si>
  <si>
    <t>专项业务类</t>
  </si>
  <si>
    <t>530000231100001989741</t>
  </si>
  <si>
    <t>30399</t>
  </si>
  <si>
    <t>其他对个人和家庭的补助</t>
  </si>
  <si>
    <t>530000251100004280649</t>
  </si>
  <si>
    <t>30226</t>
  </si>
  <si>
    <t>劳务费</t>
  </si>
  <si>
    <t>530000261100005210209</t>
  </si>
  <si>
    <t>30305</t>
  </si>
  <si>
    <t>生活补助</t>
  </si>
  <si>
    <t>四位一体金色热线项目报纸和网络版补助经费</t>
  </si>
  <si>
    <t>530000200000000004662</t>
  </si>
  <si>
    <t>云南日报报业集团出版发行及宣传项目经费</t>
  </si>
  <si>
    <t>530000251100003235679</t>
  </si>
  <si>
    <t>30107</t>
  </si>
  <si>
    <t>绩效工资</t>
  </si>
  <si>
    <t>对个人和家庭的补助</t>
  </si>
  <si>
    <t>云南日报报业集团宣传项目包干补助经费</t>
  </si>
  <si>
    <t>530000200000000008496</t>
  </si>
  <si>
    <t>30240</t>
  </si>
  <si>
    <t>税金及附加费用</t>
  </si>
  <si>
    <t>其他公用支出</t>
  </si>
  <si>
    <t>云南省文化事业建设专项经费</t>
  </si>
  <si>
    <t>530000261100005211806</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</si>
  <si>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</si>
  <si>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</si>
  <si>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</si>
  <si>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</si>
  <si>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</si>
  <si>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</si>
  <si>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</si>
  <si>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</si>
  <si>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</si>
  <si>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</si>
  <si>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</si>
  <si>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</si>
  <si>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通过实施“兴滇英才支持计划”促进相关人才项目成果的转化运用，进一步推动宣传思想文化领域重点人才工程、人才队伍建设等工作取得新成绩，加强高素质专业化人才队伍的打造，为建设文化强省提供人才支撑。						
</t>
  </si>
  <si>
    <t>产出指标</t>
  </si>
  <si>
    <t>数量指标</t>
  </si>
  <si>
    <t>“兴滇英才支持计划”人才数</t>
  </si>
  <si>
    <t>=</t>
  </si>
  <si>
    <t>人</t>
  </si>
  <si>
    <t>定量指标</t>
  </si>
  <si>
    <t>反映支持“兴滇英才支持计划”文化名家数情况。</t>
  </si>
  <si>
    <t>质量指标</t>
  </si>
  <si>
    <t>获支持对象准确率</t>
  </si>
  <si>
    <t>100</t>
  </si>
  <si>
    <t>%</t>
  </si>
  <si>
    <t>反映获支持对象认定的准确性情况。
获支持对象准确率=抽检符合标准的支持对象数/抽检实际支持对象数×100%。</t>
  </si>
  <si>
    <t>时效指标</t>
  </si>
  <si>
    <t>项目执行期限</t>
  </si>
  <si>
    <t>&lt;=</t>
  </si>
  <si>
    <t>年</t>
  </si>
  <si>
    <t xml:space="preserve">反映预算执行进度情况。
</t>
  </si>
  <si>
    <t>效益指标</t>
  </si>
  <si>
    <t>社会效益</t>
  </si>
  <si>
    <t>提供研究成果数</t>
  </si>
  <si>
    <t>&gt;=</t>
  </si>
  <si>
    <t>应完结项目数量</t>
  </si>
  <si>
    <t>定性指标</t>
  </si>
  <si>
    <t xml:space="preserve">受支持人才发表学术论文、出版学术著作、提供决策咨询报告等成果的数量情况。
</t>
  </si>
  <si>
    <t>满意度指标</t>
  </si>
  <si>
    <t>服务对象满意度</t>
  </si>
  <si>
    <t>人才满意度</t>
  </si>
  <si>
    <t>90</t>
  </si>
  <si>
    <t>反映文化名家对“兴滇英才支持计划”的满意程度。</t>
  </si>
  <si>
    <t>1.“一起NEW”南亚东南亚精品内容生产项目：做好《习近平谈治国理政》第五卷的周边国际传播：外宣四刊每期不少于1篇内容，全年不少于48条；多语种网站云桥网全年英、老、柬、缅、泰、越、中文频道发布相关内容不少于1000条；海外多语种社交媒体矩阵（英、老、柬、缅、泰、越）语发布相关内容不少于500条；在南亚东南亚媒体联盟相关媒体投放有关内容不少于20条。2.“找朋友”海外社交账号及境外感知能力建设项目：一是海外社交媒体账号聚焦扩容传播队伍、扩大传播覆盖面、提升传播影响力，提升国际传播效能，持续推动队伍扩容，APP授权人数2026年底达到2000个。二是完善账号运营效果监测机制，利用国际传播指挥平台和大数据等技术手段，建设覆盖全省、上传下达的国际传播媒资库。实现境外媒体数据监测，并对全省国际传播资源的分类、高效存储，随时调用。三是聚焦国际传播队伍能力提升，丰富项目内容和形式，增强参与度和实效性，以实战演练等形式开展2期能力提升线下账号对话交流会。3.“手拉手”南亚东南亚文明互鉴合作项目：一是中缅文化交流周：举办2026中缅文化交流周系列活动1场，活动直接参与人数不少于150人次，境内外主流媒体（含中缅）报道量不少于60篇；社交媒体相关话题阅读量、讨论量破1亿次，“中缅文化交流周”在中缅及区域内的品牌认知度和影响力提升不少于85%”，受众满意度90%以上。二是向上的力量中老建交65周年文明交流互鉴系列活动：举办向上的力量？中老建交65周年文明交流互鉴系列活动1场，活动直接参与人数不少于100人次，境内外主流媒体（含中老）报道量不少于50篇；社交媒体相关话题阅读量、讨论量破500万次，受众满意度90%以上。4.“和而美”暖自南方媒体矩阵打造项目：项目的实施将在泰国、老挝、缅甸、柬埔寨、越南、尼泊尔、孟加拉国、巴基斯坦、斯里兰卡、印度等10国建设不少于10支本土化采编队伍，内容发布语种不少于10种，拓展落地传播平台不少于50家，生产本土化内容产品不少于100个。</t>
  </si>
  <si>
    <t>外宣四刊期刊数</t>
  </si>
  <si>
    <t>48</t>
  </si>
  <si>
    <t>篇</t>
  </si>
  <si>
    <t>外宣四刊期刊量。</t>
  </si>
  <si>
    <t>多语种网站云桥网发布相关内容</t>
  </si>
  <si>
    <t>1000</t>
  </si>
  <si>
    <t>条</t>
  </si>
  <si>
    <t>多语种网站云桥网视频发布量。</t>
  </si>
  <si>
    <t>海外多语种社交媒体布相关内容</t>
  </si>
  <si>
    <t>500</t>
  </si>
  <si>
    <t>海外多语种社交媒体视频发布量。</t>
  </si>
  <si>
    <t>在南亚东南亚媒体联盟投放内容</t>
  </si>
  <si>
    <t>20</t>
  </si>
  <si>
    <t>南亚东南亚媒体联盟相关媒体投放量。</t>
  </si>
  <si>
    <t>专题制作视频</t>
  </si>
  <si>
    <t>50</t>
  </si>
  <si>
    <t>专题制作视频量。</t>
  </si>
  <si>
    <t>南亚东南亚本土化采编队伍</t>
  </si>
  <si>
    <t>支</t>
  </si>
  <si>
    <t>南亚东南亚等10国采编队伍建设量。</t>
  </si>
  <si>
    <t>生产本土化内容产品</t>
  </si>
  <si>
    <t>个</t>
  </si>
  <si>
    <t>本土化内容产品生产量。</t>
  </si>
  <si>
    <t>舆情参报</t>
  </si>
  <si>
    <t>期</t>
  </si>
  <si>
    <t>舆情参报。</t>
  </si>
  <si>
    <t>社交媒体相关话题阅读量讨论量</t>
  </si>
  <si>
    <t>万次</t>
  </si>
  <si>
    <t>南亚东南亚内容发布语种</t>
  </si>
  <si>
    <t>10</t>
  </si>
  <si>
    <t>种</t>
  </si>
  <si>
    <t>语种发布量。</t>
  </si>
  <si>
    <t>社交媒体账号投放相关内容总条数</t>
  </si>
  <si>
    <t>200</t>
  </si>
  <si>
    <t>视频投放量。</t>
  </si>
  <si>
    <t>项目完成率</t>
  </si>
  <si>
    <t>2026年国际传播高质量发展项目按计划时间节点完成，达到项目质量标准、验收标准。</t>
  </si>
  <si>
    <t>项目期限</t>
  </si>
  <si>
    <t>1.00</t>
  </si>
  <si>
    <t>2026年1年度内完成项目。</t>
  </si>
  <si>
    <t>财政资金使用进度和使用率</t>
  </si>
  <si>
    <t>资金使用计划及进度。</t>
  </si>
  <si>
    <t>中缅及区域内品牌认知度</t>
  </si>
  <si>
    <t>85</t>
  </si>
  <si>
    <t>品牌认知度和影响力提升率。</t>
  </si>
  <si>
    <t>中柬及区域内的品牌认知度</t>
  </si>
  <si>
    <t>参与度和实效性</t>
  </si>
  <si>
    <t>增强参与度和实效性。</t>
  </si>
  <si>
    <t>受众满意度</t>
  </si>
  <si>
    <t>受众满意度。</t>
  </si>
  <si>
    <t>宣传对象满意度</t>
  </si>
  <si>
    <t>95</t>
  </si>
  <si>
    <t>宣传对象满意度。</t>
  </si>
  <si>
    <t>海外社交平台用户满意度</t>
  </si>
  <si>
    <t>海外社交平台用户满意。</t>
  </si>
  <si>
    <t>成本指标</t>
  </si>
  <si>
    <t>经济成本指标</t>
  </si>
  <si>
    <t>成本控制</t>
  </si>
  <si>
    <t>700</t>
  </si>
  <si>
    <t>万元</t>
  </si>
  <si>
    <t>资金预算执行情况。</t>
  </si>
  <si>
    <t>坚持正确的政治方向，积极宣传党和政府的方针、政策和重大决策部署，积极反映群众的心声、期待。运转类公用经费用于保障云报集团在编人员300人的日常支出，全年完成5个重大项目立项工作，全年对民生问题报道不少于48个版面，关注员工需求，员工满意度不低于90%。</t>
  </si>
  <si>
    <t>公用经费保障人数</t>
  </si>
  <si>
    <t>300</t>
  </si>
  <si>
    <t xml:space="preserve">运转类经费保障人数。
</t>
  </si>
  <si>
    <t>全年重大项目立项数</t>
  </si>
  <si>
    <t xml:space="preserve">云报集团全年项目立项数。
</t>
  </si>
  <si>
    <t>项目实施周期</t>
  </si>
  <si>
    <t xml:space="preserve">该项目实施周期。
</t>
  </si>
  <si>
    <t>涉及社情民意报道数量</t>
  </si>
  <si>
    <t>版</t>
  </si>
  <si>
    <t xml:space="preserve">每年对民生问题的关注报道版面数。
</t>
  </si>
  <si>
    <t>职工满意度</t>
  </si>
  <si>
    <t xml:space="preserve">在编职工满意度。
</t>
  </si>
  <si>
    <t xml:space="preserve">为进一步做好新形势下民族工作，加快少数民族文化教育等社会事业发展。民族文化活动得到大力开展，民族高等教育进一步提升优化，贫困少数民族学生的生活学习得以保障。其中：  
一、绩效目标1：发展民族文化教育事业，举办铸牢中华民族共同体意识活动数5个以上。               
二、绩效目标2：保护传承民族优秀文化，扶持民族文化研究图书编辑项目数量8本以上，完成纪录片拍摄10集以上。                                                                                                              
三、绩效目标3：加快民族教育发展，保障部分贫困少数民族学生的学习和生活，救助扶持家庭贫困少数民族学生500人以上。
四、绩效目标4：加强民族团结进步示范班招生工作，大力培养少数民族人才，助力地方发展和乡村振兴，民族团结进步示范本科班招生达300人及以上。
五、项目实施后解决保障力度不够等问题，相关项目实施单位、民族团结进步示范班学生等得到受益，项目实施效果满意度达到90%。
六、加强铸牢中华民族共同体意识和坚持我国宗教中国化文化理论研究，撰写综合理论研究报告共计11篇。
</t>
  </si>
  <si>
    <t>示范区建设成就专题宣传</t>
  </si>
  <si>
    <t xml:space="preserve">省两会、全国两会、全省民族团结进步表彰大会等重大时间节点，开展民族团结进步示范区建设专题宣传，宣传我省涌现出的民族团结进步先进典型，民族团结进步示范创建成绩、亮点及经验等生动实践，共计3个彩色整版。
</t>
  </si>
  <si>
    <t>系列宣传报道</t>
  </si>
  <si>
    <t xml:space="preserve">持续开展铸牢中华民族共同体意识系列宣传报道，围绕打造现代化边境幸福村升级版、实施“枝繁杆壮”工程等重点工作，报道形式为通讯或专题，共计4个彩色整版。
</t>
  </si>
  <si>
    <t>中华文化符号短视频</t>
  </si>
  <si>
    <t xml:space="preserve">制作推出10条中华文化符号短视频。
</t>
  </si>
  <si>
    <t>微短剧</t>
  </si>
  <si>
    <t xml:space="preserve">制作推出3集民族团结社区情景微短剧。
</t>
  </si>
  <si>
    <t>网络专题数量</t>
  </si>
  <si>
    <t xml:space="preserve">在云南网搭建、运维2个网络专题，并策划专题内容。
</t>
  </si>
  <si>
    <t>推出民族宗教新闻综合版</t>
  </si>
  <si>
    <t>80</t>
  </si>
  <si>
    <t xml:space="preserve">开设的版面数。
</t>
  </si>
  <si>
    <t>少数民族文化短视频数量</t>
  </si>
  <si>
    <t xml:space="preserve">制作推出5条云南省少数民族文化故事系列短视频。
</t>
  </si>
  <si>
    <t>符合新闻出版质量要求</t>
  </si>
  <si>
    <t>通过质量年检</t>
  </si>
  <si>
    <t xml:space="preserve">符合新闻出版质量要求。
</t>
  </si>
  <si>
    <t>项目完成时效</t>
  </si>
  <si>
    <t>考核项目完成周期是否达到预期目标
。</t>
  </si>
  <si>
    <t>每个版面、专题宣传发行量</t>
  </si>
  <si>
    <t>260000</t>
  </si>
  <si>
    <t>份</t>
  </si>
  <si>
    <t xml:space="preserve">每个版面、专题宣传发行量、阅读量总和。
</t>
  </si>
  <si>
    <t>实现全媒体矩阵传播效果</t>
  </si>
  <si>
    <t>效果显著</t>
  </si>
  <si>
    <t>按照全方位立体传播目标，实现“一体策划、一次采集、多种生成、多元发布、立体传播、全面覆盖”的融合发展效果，为民族团结进步示范区建设提供舆论支持。</t>
  </si>
  <si>
    <t>微短剧全网浏览量</t>
  </si>
  <si>
    <t>100000</t>
  </si>
  <si>
    <t>次</t>
  </si>
  <si>
    <t xml:space="preserve">云南网制作推出的3集微短剧全网总浏览量不低于100000人次。
</t>
  </si>
  <si>
    <t>少数民族文化短视频视频播放量</t>
  </si>
  <si>
    <t xml:space="preserve">云南省少数民族文化故事系列短视频年度播放量不低于100000次。
</t>
  </si>
  <si>
    <t>民族团结宣传效果</t>
  </si>
  <si>
    <t xml:space="preserve">反映民族团结宣传的效果。
</t>
  </si>
  <si>
    <t xml:space="preserve">反映2026年进行铸牢中华民族共同体意识宣传工作中受众的满意度。
</t>
  </si>
  <si>
    <t xml:space="preserve">反映机关服务对象对项目实施的满意情况。
</t>
  </si>
  <si>
    <t>保证云南日报报业集团本年度工会活动有序开展。</t>
  </si>
  <si>
    <t>工会经费保障人数</t>
  </si>
  <si>
    <t>可持续影响</t>
  </si>
  <si>
    <t>工会活动可持续性</t>
  </si>
  <si>
    <t>99</t>
  </si>
  <si>
    <t xml:space="preserve">工会活动持续有效开展。
</t>
  </si>
  <si>
    <t>1.坚持正确的政治方向，积极宣传党和政府的方针、政策和重大决策部署，积极反映群众的心声、期待。云南日报发行量达到260000份；
2.整合中央至乡镇级五级政务数据源，搭载 AI 大模型，建成社会热点快速发现，传播效果动态查看，决策建议 AI 支持等系统功能，最终实现 AI加持下的热点信息快速发现，传播效果统筹运营等公共传播效益。项目将推动云南从传统信息传播向智能生态共创升级，实现全省信息资源的高效流转与价值再造，让数据要素真正成为驱动云南高质量发展的新动能。
3.建立 “AI 效能释放” 与 “主流价值坚守” 的动态平衡机制；使云新闻全流程创新内容生产效率提升 60%，重大报道多形态内容生产响应时效缩短至 20 分钟；升级内容，实现 “一篇核心稿衍生 N 种产品”，AI 辅助生成内容占比达 30%；增长用户，用户留存率提升至 65%，主流价值观认同度调研得分提高 15 个百分点。项目实施后，将通过人机协同提升内容生产效率与传播效果，增强主流价值传播力，力争成为全国省级媒体 AI 赋能系统化变革的示范标杆，为构建主流舆论新格局提供可复制的技术路径。
4.按照云报集团、传媒集团公司明确的“一体谋划、资源整合、工作协同、共同发展”运行模式，坚定移动优先策略，加大党报赋能力度，强化运营服务支撑，坚持“采编+经营”双轮驱动，不断扩大云新闻客户端的品牌影响力，努力使云新闻客户端为云报集团、传媒集团公司的高质量发展提供重要支撑。
5.完成云南日报报业集团信息化基础设施年度运维保障和网信合规。
6.2026年“重点实验室技术创新中心建设项目——AI能力建设”的目标：通过实验室积极探索如何准确把握AI运用规律，赋能主流媒体系统性变革，强化云报集团在AI时代的核心竞争力。</t>
  </si>
  <si>
    <t>客户端 Ai 智汇中枢平台搭建</t>
  </si>
  <si>
    <t>套</t>
  </si>
  <si>
    <t xml:space="preserve">完成云南日报云新闻客户端 Ai 智汇中枢平台建设。
</t>
  </si>
  <si>
    <t>智能策采与素材中枢</t>
  </si>
  <si>
    <t>完成选题智能孵化、权威素材聚合功能。</t>
  </si>
  <si>
    <t>域名 SSL 证书</t>
  </si>
  <si>
    <t>云新闻客户端域名 SSL 证书购买。</t>
  </si>
  <si>
    <t>推送云南号数量</t>
  </si>
  <si>
    <t xml:space="preserve">依托云新闻与省、州（市）、县（区）、乡（镇）政府和部门，各级各类社会团体，省属市属大型国企、有一定实力的民企合作，拓展各单位使用入驻，全面赋能“千行百业”。
</t>
  </si>
  <si>
    <t>集团网络数据设备安全可靠运行</t>
  </si>
  <si>
    <t>批</t>
  </si>
  <si>
    <t>完成云报集团网络数据设备安全可靠运行数量。</t>
  </si>
  <si>
    <t>项目申报材料完成合格率</t>
  </si>
  <si>
    <t>项目申报材料完成合格率，通过专家评审。</t>
  </si>
  <si>
    <t>平台数据安全</t>
  </si>
  <si>
    <t>按照安全相关法律法规，确保数据安全。</t>
  </si>
  <si>
    <t xml:space="preserve"> Ai 智汇平台累计使用人次</t>
  </si>
  <si>
    <t>10000</t>
  </si>
  <si>
    <t>人次</t>
  </si>
  <si>
    <t>云南日报云新闻客户端 Ai 智汇中枢平台累计使用人数。</t>
  </si>
  <si>
    <t>基础设施底座网信合规与安全性</t>
  </si>
  <si>
    <t>好</t>
  </si>
  <si>
    <t>项目实施对提高单位安全生产能力的影响。</t>
  </si>
  <si>
    <t>受众群体反馈。</t>
  </si>
  <si>
    <t>采购成本控制不超预算。</t>
  </si>
  <si>
    <t>一是根据省纪委省监委、省委宣传部的要求，保证完成上线单位数量，上线期数不少于48期，配合上线单位做好报道，云南日报报纸版与网络版四位一体金色热线报道相关单位与宣传部要求的上线单位的比例目标完成率100%，与云南广播电视台实时联动。二是坚持以人为本、关注民生，紧紧围绕我省经济社会发展大局和落实“三个定位”要求，构建媒体深度融合的联动机制，推动舆论监督、群众监督和专门机关监督形成合力，畅通群众诉求渠道，解决群众反映强烈的问题，推进部门和行业作风革命效能革命，切实纠正损害群众利益的不正之风，密切党委、政府和人民群众的联系，不出现舆情错报漏报。三是在做好直播的基础上，整合力量做好前期准备和后期跟踪，围绕群众关心、领导关注、客观存在、应该解决的热点、难点问题进行深度采访，群众关注热点问题跟踪调查率不少于90%。</t>
  </si>
  <si>
    <t>上线期数</t>
  </si>
  <si>
    <t>云南日报报纸版与网络版四位一体金色热线相关报道上线期数。</t>
  </si>
  <si>
    <t>一是根据省纪委省监委、省委宣传部的要求，保证完成上线单位数量，上线期数不少于48期，配合上线单位做好报道，云南日报报纸版与网络版四位一体金色热线报道相关单位与宣传部要求的上线单位的比例目标完成率100%，与云南广播电视台适时联动。二是坚持以人为本、关注民生，紧紧围绕我省经济社会发展大局和落实“三个定位”要求，构建媒体深度融合的联动机制，推动舆论监督、群众监督和专门机关监督形成合力，畅通群众诉求渠道，解决群众反映强烈的问题，推进部门和行业作风革命效能革命，切实纠正损害群众利益的不正之风，密切党委、政府和人民群众的联系，不出现舆情错报漏报。三是在做好直播的基础上，整合力量做好前期准备和后期跟踪，围绕群众关心、领导关注、客观存在、应该解决的热点、难点问题进行深度采访，群众关注热点问题跟踪调查率不少于90%。</t>
  </si>
  <si>
    <t>宣传部要求的上线单位完成率</t>
  </si>
  <si>
    <t>云南日报报纸版与网络版四位一体金色热线报道相关单位与宣传部要求的上线单位的比例。</t>
  </si>
  <si>
    <t>舆情错报漏报次数</t>
  </si>
  <si>
    <t>0</t>
  </si>
  <si>
    <t>舆情上报准确没有出现错报漏报。</t>
  </si>
  <si>
    <t>舆情监测预警及时性</t>
  </si>
  <si>
    <t>24</t>
  </si>
  <si>
    <t>小时</t>
  </si>
  <si>
    <t>舆情监测并及时上报。</t>
  </si>
  <si>
    <t>群众关注热点问题跟踪调查率</t>
  </si>
  <si>
    <t>跟踪报道问题与平台接收到群众问题的比例。</t>
  </si>
  <si>
    <t>与云南广播电视台合作配合度</t>
  </si>
  <si>
    <t>与云南广播电视台的配合度。</t>
  </si>
  <si>
    <t>一是坚持正确的政治方向，积极宣传党和政府的方针、政策和重大决策部署，宣传好经济社会各领域发展成效、积极反映群众的心声、期待。云南日报发行量达到260000份，民族时报发行量不少于1500份，滇中新区报发行量不少于5000份，云南老年报发行量不少于20000份，云南日报当天见报率达到62%，云南日报发行带来的经济效益不低于8918万元，每千人订报率不低于4‰；二是充分发挥舆论宣传主阵地、主渠道、主力军作用，政策解读准确率、全面数据化报道率、党政新闻报道及时率、报纸发行县（市）覆盖率均达到100%，不断扩大主流舆论的传播力、影响力、引导力和公信力。三是完成各项宣传工作，涉及新闻信息转载数不低于6000篇，搭建省委、省政府与人民群众的沟通平台，涉及社情民意报道不少于48版，舆情监测正确及时，关注百姓需求，省委、省政府对云南日报报业集团宣传工作的满意度不低于90%。</t>
  </si>
  <si>
    <t>云南日报发行量</t>
  </si>
  <si>
    <t>云南日报每年发行的份数。</t>
  </si>
  <si>
    <t>民族时报发行量</t>
  </si>
  <si>
    <t>1500</t>
  </si>
  <si>
    <t>民族时报每年发行的份数。</t>
  </si>
  <si>
    <t>滇中新区报发行量</t>
  </si>
  <si>
    <t>5000</t>
  </si>
  <si>
    <t>滇中新区报每年发行的份数。</t>
  </si>
  <si>
    <t>云南老年报发行量</t>
  </si>
  <si>
    <t>20000</t>
  </si>
  <si>
    <t>云南老年报每年发行的份数。</t>
  </si>
  <si>
    <t>政策解读准确率</t>
  </si>
  <si>
    <t>反映报纸对政策解读的准确情况。</t>
  </si>
  <si>
    <t>舆情监测错报漏报条数</t>
  </si>
  <si>
    <t>舆情监测及时准确上报。</t>
  </si>
  <si>
    <t>全面数据化报道率</t>
  </si>
  <si>
    <t>反映新媒体、数据化建设方面的成效。</t>
  </si>
  <si>
    <t>云南日报当日到达率</t>
  </si>
  <si>
    <t>62</t>
  </si>
  <si>
    <t>云南日报发行当天可读到报纸的县份占全省总县份的比例。</t>
  </si>
  <si>
    <t>党政新闻报道及时率</t>
  </si>
  <si>
    <t>反映云南日报在规定时间内及时准确传达省委省政府贯彻落实党中央方针政策情况。党政新闻报道及时率=及时在规定时间发布的信息数/应及时发布数*100%。</t>
  </si>
  <si>
    <t>经济效益</t>
  </si>
  <si>
    <t>云南日报发行收入</t>
  </si>
  <si>
    <t>8918</t>
  </si>
  <si>
    <t>反映发行收入情况。</t>
  </si>
  <si>
    <t>报纸发行县（市）覆盖率</t>
  </si>
  <si>
    <t>反映报纸发行地区的覆盖效益情况。报纸发行县（市）覆盖率=报纸发行县市数/全省县市数*100%。</t>
  </si>
  <si>
    <t>新闻信息转载数</t>
  </si>
  <si>
    <t>6000</t>
  </si>
  <si>
    <t>反映云南日报报道信息在网站、新媒体平台进行转载的篇数。</t>
  </si>
  <si>
    <t>每千人订报率</t>
  </si>
  <si>
    <t>0.4</t>
  </si>
  <si>
    <t>云南日报每千人订刊率。</t>
  </si>
  <si>
    <t>成本控制情况</t>
  </si>
  <si>
    <t>设备采购及服务采购的成本控制情况。</t>
  </si>
  <si>
    <t xml:space="preserve">"推出“高质量发展5个100”理论评论融媒产品，即100篇理论文章、100篇调查研究报告、100篇县域观察、100篇云岭时评、100个理论评论视频产品。相关稿件并在云新闻客户端、云南网、云南理论网、学习强国云南平台、社会主义论坛微信公众号等平台上转载。具体细化如下：1、推出“日新理评”短视频。围绕云南省发展重点、社会热点、舆情焦点等策划、采写、拍摄、制作理评短视频，在“云新闻”客户端、云南网、学习强国云南学习平台、微信视频号、抖音等投放。
2、提升打造名版面、名栏目，提升稿件质量，支付专家学者稿费。主要以专家约稿支出为主，全年刊发文章不低于300篇理论文章、调查研究报告、县域观察、云岭时评，提升打造“深入学习贯彻习近平新时代中国特色社会主义思想”“铸牢中华民族共同体意识”“边疆研究”“文明交流互鉴大家谈”等特色栏目。
3、提质“新时代青年说”栏目，举办“大学生理论评论产品展播”活动。向省内高校马克思主义学院的青年教师、学生，开展理论评论视频征集活动，创新传播形式，推动理论大众化传播。
4、全年召开1次“强理论、改文风”座谈会，邀请10名知名专家进行咨询交流，进行短视评征集评审费用，改进文风意见建议，提升理论版建设质效。				
"						</t>
  </si>
  <si>
    <t>理评短视频</t>
  </si>
  <si>
    <t xml:space="preserve">在“云新闻”客户端、云南网、开屏新闻、学习强国云南学习平台、微信视频号、抖音站等开设“日新理评”账号，按每周2-3个短视频的节奏推出。到2026年12月底推出不少于100个短视频。
</t>
  </si>
  <si>
    <t>理论文章调研文章时评文章等</t>
  </si>
  <si>
    <t>400</t>
  </si>
  <si>
    <t xml:space="preserve">提升打造名版面、名栏目，提升稿件质量，支付专家学者稿费。主要以专家约稿支出为主，组织刊发理论文章、调查研究报告、县域观察、云岭时评，提升打造“深入学习贯彻习近平新时代中国特色社会主义思想”“铸牢中华民族共同体意识”“边疆研究”“文明交流互鉴大家谈”等特色栏目。
</t>
  </si>
  <si>
    <t>征集理论评论视频产品</t>
  </si>
  <si>
    <t>30</t>
  </si>
  <si>
    <t xml:space="preserve">提质“新时代青年说”栏目，举办“大学生理论评论产品展播”活动。向省内高校马克思主义学院的青年教师、学生，开展理论评论视频征集活动，创新传播形式，推动理论大众化传播。征集评选30个优秀理论评论短视频展播。
</t>
  </si>
  <si>
    <t>召开强理论改文风座谈会</t>
  </si>
  <si>
    <t xml:space="preserve">召开1次“强理论、改文风”座谈会，邀请10名知名专家进行咨询交流，进行短视评征集评审费用，改进文风意见建议。
</t>
  </si>
  <si>
    <t>如期发布</t>
  </si>
  <si>
    <t xml:space="preserve">考核项目完成周期是否达到预期目标。
</t>
  </si>
  <si>
    <t>每个版面、专题宣传发行量、阅读量总和。</t>
  </si>
  <si>
    <t xml:space="preserve">按照全方位立体传播目标，实现“一体策划、一次采集、多种生成、多元发布、立体传播、全面覆盖”的融合发展效果，对党的创新理论进行有效覆盖，满足读者的理论学习需要。
</t>
  </si>
  <si>
    <t xml:space="preserve">反馈《云南日报》理论评论精品栏目建设满意度。
</t>
  </si>
  <si>
    <t>做好本年度本部门人员经费保障，按规定落实干部职工各项待遇，支持部门正常履职。</t>
  </si>
  <si>
    <t>工资社保发放范围</t>
  </si>
  <si>
    <t>120</t>
  </si>
  <si>
    <t>反映部门发放工资人员数量。</t>
  </si>
  <si>
    <t>部门运转情况</t>
  </si>
  <si>
    <t>正常运转</t>
  </si>
  <si>
    <t>反映部门运转情况。</t>
  </si>
  <si>
    <t>单位编外人员满意度</t>
  </si>
  <si>
    <t>反映部门人员满意度情况。</t>
  </si>
  <si>
    <t>预算06表</t>
  </si>
  <si>
    <t>2026年政府性基金预算支出预算表</t>
  </si>
  <si>
    <t>政府性基金预算支出</t>
  </si>
  <si>
    <t>注：无部门政府性基金预算支出，故该表为空。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</si>
  <si>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</si>
  <si>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</si>
  <si>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</si>
  <si>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</si>
  <si>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</si>
  <si>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</si>
  <si>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</si>
  <si>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</si>
  <si>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</si>
  <si>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</si>
  <si>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</si>
  <si>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</si>
  <si>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A3彩色打印机</t>
  </si>
  <si>
    <t>A02021002 A3彩色打印机</t>
  </si>
  <si>
    <t>台</t>
  </si>
  <si>
    <t>A3黑白打印机</t>
  </si>
  <si>
    <t>A02021001 A3黑白打印机</t>
  </si>
  <si>
    <t xml:space="preserve"> A4彩色打印机</t>
  </si>
  <si>
    <t>A02021004 A4彩色打印机</t>
  </si>
  <si>
    <t>A4彩色打印机</t>
  </si>
  <si>
    <t xml:space="preserve"> A4黑白打印机</t>
  </si>
  <si>
    <t>A02021003 A4黑白打印机</t>
  </si>
  <si>
    <t>保密柜</t>
  </si>
  <si>
    <t>A05010504 保密柜</t>
  </si>
  <si>
    <t>便携式计算机</t>
  </si>
  <si>
    <t>A02010108 便携式计算机</t>
  </si>
  <si>
    <t>电力系统安装</t>
  </si>
  <si>
    <t>B06030000 电力系统安装</t>
  </si>
  <si>
    <t>服务器</t>
  </si>
  <si>
    <t>A02010104 服务器</t>
  </si>
  <si>
    <t xml:space="preserve">  复印机</t>
  </si>
  <si>
    <t>A02020100 复印机</t>
  </si>
  <si>
    <t>高拍仪</t>
  </si>
  <si>
    <t>A02021120 高拍仪</t>
  </si>
  <si>
    <t>绘图设备</t>
  </si>
  <si>
    <t>A02021101 绘图设备</t>
  </si>
  <si>
    <t>交换设备Ⅰ</t>
  </si>
  <si>
    <t>A02010202 交换设备</t>
  </si>
  <si>
    <t>交换设备Ⅱ</t>
  </si>
  <si>
    <t xml:space="preserve"> 镜头及器材Ⅵ(与数字照相机Ⅰ匹配）</t>
  </si>
  <si>
    <t>A02020506 镜头及器材</t>
  </si>
  <si>
    <t>镜头及器材Ⅰ(与数字照相机Ⅰ匹配）</t>
  </si>
  <si>
    <t>镜头及器材Ⅱ(与数字照相机Ⅰ匹配）</t>
  </si>
  <si>
    <t>镜头及器材Ⅲ(与数字照相机Ⅰ匹配）</t>
  </si>
  <si>
    <t>镜头及器材Ⅳ(与数字照相机Ⅰ匹配）</t>
  </si>
  <si>
    <t>镜头及器材Ⅴ(与数字照相机Ⅰ匹配）</t>
  </si>
  <si>
    <t>镜头及器材Ⅶ(与数字照相机Ⅰ匹配）</t>
  </si>
  <si>
    <t>平板式计算机</t>
  </si>
  <si>
    <t>A02010109 平板式计算机</t>
  </si>
  <si>
    <t>其他照相机及器材</t>
  </si>
  <si>
    <t>A02020599 其他照相机及器材</t>
  </si>
  <si>
    <t>扫描仪</t>
  </si>
  <si>
    <t>A02021118 扫描仪</t>
  </si>
  <si>
    <t>数字照相机Ⅰ</t>
  </si>
  <si>
    <t>A02020501 数字照相机</t>
  </si>
  <si>
    <t>数字照相机Ⅱ</t>
  </si>
  <si>
    <t>数字照相机Ⅲ</t>
  </si>
  <si>
    <t>微单数字照相机</t>
  </si>
  <si>
    <t>台式计算机Ⅰ</t>
  </si>
  <si>
    <t>A02010105 台式计算机</t>
  </si>
  <si>
    <t>台式计算机Ⅱ</t>
  </si>
  <si>
    <t>网站智能化服务建设及安全监测</t>
  </si>
  <si>
    <t>C16010301 通用应用软件开发服务</t>
  </si>
  <si>
    <t xml:space="preserve"> 无人机套装Ⅲ</t>
  </si>
  <si>
    <t>A02430900 无人机</t>
  </si>
  <si>
    <t>无人机Ⅰ</t>
  </si>
  <si>
    <t>无人机套装Ⅰ</t>
  </si>
  <si>
    <t>无人机套装Ⅱ</t>
  </si>
  <si>
    <t>web云防御服务</t>
  </si>
  <si>
    <t>C16010500 信息安全软件开发服务</t>
  </si>
  <si>
    <t xml:space="preserve"> 液晶显示器Ⅲ</t>
  </si>
  <si>
    <t>A02021104 液晶显示器</t>
  </si>
  <si>
    <t>液晶显示器Ⅰ</t>
  </si>
  <si>
    <t>液晶显示器Ⅱ</t>
  </si>
  <si>
    <t>执法记录仪</t>
  </si>
  <si>
    <t>A02020600 执法记录仪</t>
  </si>
  <si>
    <t>中型计算机Ⅰ</t>
  </si>
  <si>
    <t>A02010103 中型计算机</t>
  </si>
  <si>
    <t>中型计算机Ⅱ</t>
  </si>
  <si>
    <t>装订机</t>
  </si>
  <si>
    <t>A02021203 装订机</t>
  </si>
  <si>
    <t xml:space="preserve"> 台 </t>
  </si>
  <si>
    <t>全日志审计系统</t>
  </si>
  <si>
    <t>A02010307 安全审计设备</t>
  </si>
  <si>
    <t>云报集团安全运维服务</t>
  </si>
  <si>
    <t>C16070400 安全运维服务</t>
  </si>
  <si>
    <t>笔记本电脑</t>
  </si>
  <si>
    <t>视频剪辑电脑2</t>
  </si>
  <si>
    <t>集团业务系统等保国密合规服务采购</t>
  </si>
  <si>
    <t>C16060000 测试评估认证服务</t>
  </si>
  <si>
    <t>国产高性能硬件WAF</t>
  </si>
  <si>
    <t>A02010301 防火墙</t>
  </si>
  <si>
    <t>国密高性能防火墙</t>
  </si>
  <si>
    <t>采编系统基础算力资源扩容</t>
  </si>
  <si>
    <t>采编系统及OA系统基础环境老旧服务器更换</t>
  </si>
  <si>
    <t>舆情服务能力提升</t>
  </si>
  <si>
    <t>C23070100 公共信息服务</t>
  </si>
  <si>
    <t>全媒体中心集成运维实施服务</t>
  </si>
  <si>
    <t>C16020100 基础环境集成实施服务</t>
  </si>
  <si>
    <t>新闻路数据中心动力环境支撑保障</t>
  </si>
  <si>
    <t>数据中心基础环境维保</t>
  </si>
  <si>
    <t>C16070100 基础环境运维服务</t>
  </si>
  <si>
    <t>办公软件年授权</t>
  </si>
  <si>
    <t>A08060301 基础软件</t>
  </si>
  <si>
    <t>数据中心网络设备、安全设备维修及特征库授权</t>
  </si>
  <si>
    <t>C23120100 计算机设备维修和保养服务</t>
  </si>
  <si>
    <t>云报数据中心专业存储维保服务</t>
  </si>
  <si>
    <t>国产高性能骨干路由器</t>
  </si>
  <si>
    <t>A02010201 路由器</t>
  </si>
  <si>
    <t>平板电脑</t>
  </si>
  <si>
    <t>耳机</t>
  </si>
  <si>
    <t>A02021199 其他输入输出设备</t>
  </si>
  <si>
    <t xml:space="preserve">个 </t>
  </si>
  <si>
    <t>键鼠1</t>
  </si>
  <si>
    <t>键鼠2</t>
  </si>
  <si>
    <t xml:space="preserve">套 </t>
  </si>
  <si>
    <t>其他配件</t>
  </si>
  <si>
    <t>无线话筒监听耳机</t>
  </si>
  <si>
    <t>直播机</t>
  </si>
  <si>
    <t xml:space="preserve">部 </t>
  </si>
  <si>
    <t>直播设备</t>
  </si>
  <si>
    <t>采编智能辅助审校及IM服务</t>
  </si>
  <si>
    <t>C16039900 其他数据处理服务</t>
  </si>
  <si>
    <t>云报集团其他运维服务</t>
  </si>
  <si>
    <t>C16079900 其他运行维护服务</t>
  </si>
  <si>
    <t>拍摄设备1</t>
  </si>
  <si>
    <t>拍摄设备2</t>
  </si>
  <si>
    <t>外出摄影补光灯1</t>
  </si>
  <si>
    <t>外出摄影补光灯2</t>
  </si>
  <si>
    <t>国产高性能IPS</t>
  </si>
  <si>
    <t>A02010303 入侵防御设备</t>
  </si>
  <si>
    <t>云报集团软件运维服务</t>
  </si>
  <si>
    <t>C16070300 软件运维服务</t>
  </si>
  <si>
    <t>大数据传播力服务基础平台数据技术服务及数字数据资源</t>
  </si>
  <si>
    <t>C16030200 数据加工处理服务</t>
  </si>
  <si>
    <t>内容智能审核校对及数字报数据代加工服务</t>
  </si>
  <si>
    <t>云南网大数据汇聚数据服务</t>
  </si>
  <si>
    <t xml:space="preserve">垂直类领域资讯数据服务报告+掌闻数据（H5）   </t>
  </si>
  <si>
    <t>C16030300 数字内容加工处理服务</t>
  </si>
  <si>
    <t>内部数据与重点媒体数据服务</t>
  </si>
  <si>
    <t>全域信息数据服务</t>
  </si>
  <si>
    <t>视频矩阵内容辅助制作服务</t>
  </si>
  <si>
    <t>数据采集</t>
  </si>
  <si>
    <t>云南号内容数据采集服务费</t>
  </si>
  <si>
    <t>办公电脑</t>
  </si>
  <si>
    <t>A02010107 图形工作站</t>
  </si>
  <si>
    <t>视频剪辑电脑</t>
  </si>
  <si>
    <t>数据备份小型网络存储设备</t>
  </si>
  <si>
    <t>A02010507 网络存储设备</t>
  </si>
  <si>
    <t>电信互联网专线租用</t>
  </si>
  <si>
    <t>C17010200 网络接入服务</t>
  </si>
  <si>
    <t>联通互联网专线及专用光纤租用</t>
  </si>
  <si>
    <t>移动互联网专线租用</t>
  </si>
  <si>
    <t>容器安全组件</t>
  </si>
  <si>
    <t>AI、XR数字化创新内容服务</t>
  </si>
  <si>
    <t>C16010302 行业应用软件开发服务</t>
  </si>
  <si>
    <t>创新中心平台-AI能力建设</t>
  </si>
  <si>
    <t>大模型算力支撑</t>
  </si>
  <si>
    <t>多模态内容生成引擎</t>
  </si>
  <si>
    <t>价值导向分发与用户运营平台</t>
  </si>
  <si>
    <t>数据智能与治理中枢</t>
  </si>
  <si>
    <t>云新闻AI交互矩阵</t>
  </si>
  <si>
    <t>监视器</t>
  </si>
  <si>
    <t>显示器</t>
  </si>
  <si>
    <t>存储设备1</t>
  </si>
  <si>
    <t>A02010508 移动存储设备</t>
  </si>
  <si>
    <t>存储设备2</t>
  </si>
  <si>
    <t>存储设备3</t>
  </si>
  <si>
    <t>存储设备4</t>
  </si>
  <si>
    <t>存储设备5</t>
  </si>
  <si>
    <t>存储设备6</t>
  </si>
  <si>
    <t>云报集团硬件运维服务</t>
  </si>
  <si>
    <t>C16070200 硬件运维服务</t>
  </si>
  <si>
    <t>平台运行服务器（云资源租赁）</t>
  </si>
  <si>
    <t>C16040000 云计算服务</t>
  </si>
  <si>
    <t>创新中心平台基础设施AI算力建设-GPU服务器</t>
  </si>
  <si>
    <t>iOS 测试机</t>
  </si>
  <si>
    <t>A02010400 终端设备</t>
  </si>
  <si>
    <t>部</t>
  </si>
  <si>
    <t>可穿戴测试机1</t>
  </si>
  <si>
    <t>可穿戴测试机2</t>
  </si>
  <si>
    <t>移动开发测试机</t>
  </si>
  <si>
    <t>办公设备</t>
  </si>
  <si>
    <t>A02020000 办公设备</t>
  </si>
  <si>
    <t>办公用品</t>
  </si>
  <si>
    <t>A05040000 办公用品</t>
  </si>
  <si>
    <t>餐饮服务</t>
  </si>
  <si>
    <t>C22040000 餐饮服务</t>
  </si>
  <si>
    <t>信息化设备</t>
  </si>
  <si>
    <t>A02010000 信息化设备</t>
  </si>
  <si>
    <t xml:space="preserve">2026年国际传播高质量发展项目		</t>
  </si>
  <si>
    <t>C99000000 其他服务</t>
  </si>
  <si>
    <t>项</t>
  </si>
  <si>
    <t>预算08表</t>
  </si>
  <si>
    <t>2026年部门政府购买服务预算表</t>
  </si>
  <si>
    <t>政府购买服务项目</t>
  </si>
  <si>
    <t>政府购买服务目录</t>
  </si>
  <si>
    <t>注：无部门政府购买服务预算，故该表为空。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</si>
  <si>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</si>
  <si>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</si>
  <si>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</si>
  <si>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</si>
  <si>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</si>
  <si>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</si>
  <si>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</si>
  <si>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</si>
  <si>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</si>
  <si>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</si>
  <si>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</si>
  <si>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</si>
  <si>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</si>
  <si>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</si>
  <si>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</si>
  <si>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</si>
  <si>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</si>
  <si>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</si>
  <si>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</si>
  <si>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</si>
  <si>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</si>
  <si>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</si>
  <si>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</si>
  <si>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</si>
  <si>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</si>
  <si>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注：无省对下转移支付预算，故该表为空。</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</si>
  <si>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</si>
  <si>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</si>
  <si>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</si>
  <si>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</si>
  <si>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</si>
  <si>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</si>
  <si>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</si>
  <si>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</si>
  <si>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</si>
  <si>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</si>
  <si>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</si>
  <si>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</si>
  <si>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</si>
  <si>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注：涉及土地使用权、房屋、公务用车购置，按照现行相关管理制度规定报批，以职能部门审批意见为准。</t>
  </si>
  <si>
    <t>注：无新增资产，故该表为空。</t>
  </si>
  <si>
    <t>预算11表</t>
  </si>
  <si>
    <t>2026年中央转移支付补助项目支出预算表</t>
  </si>
  <si>
    <t>上级补助</t>
  </si>
  <si>
    <t>2026年防治艾滋病宣传推广经费</t>
  </si>
  <si>
    <t>2100409</t>
  </si>
  <si>
    <t>重大公共卫生服务</t>
  </si>
  <si>
    <t>预算12表</t>
  </si>
  <si>
    <t>2026年部门项目支出中期规划预算表</t>
  </si>
  <si>
    <t>项目级次</t>
  </si>
  <si>
    <t>2026年</t>
  </si>
  <si>
    <t>2027年</t>
  </si>
  <si>
    <t>2028年</t>
  </si>
  <si>
    <t>311 专项业务类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</si>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</sst>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79" fontId="7" fillId="0" borderId="7">
      <alignment horizontal="right" vertical="center"/>
    </xf>
    <xf numFmtId="10" fontId="7" fillId="0" borderId="7">
      <alignment horizontal="right" vertical="center"/>
    </xf>
    <xf numFmtId="49" fontId="7" fillId="0" borderId="7">
      <alignment horizontal="left" vertical="center" wrapText="1"/>
    </xf>
    <xf numFmtId="180" fontId="7" fillId="0" borderId="7">
      <alignment horizontal="right" vertical="center"/>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3" applyFont="1">
      <alignment horizontal="right" vertical="center"/>
    </xf>
    <xf numFmtId="49" fontId="5" fillId="0" borderId="7" xfId="55"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5" applyBorder="1">
      <alignment horizontal="left" vertical="center" wrapText="1"/>
    </xf>
    <xf numFmtId="49" fontId="7" fillId="0" borderId="0" xfId="55" applyBorder="1" applyAlignment="1">
      <alignment horizontal="right" vertical="center" wrapText="1"/>
    </xf>
    <xf numFmtId="49" fontId="8" fillId="0" borderId="0" xfId="55" applyFont="1" applyBorder="1" applyAlignment="1">
      <alignment horizontal="center" vertical="center" wrapText="1"/>
    </xf>
    <xf numFmtId="49" fontId="7" fillId="0" borderId="0" xfId="55" applyFont="1" applyBorder="1">
      <alignment horizontal="left" vertical="center" wrapText="1"/>
    </xf>
    <xf numFmtId="49" fontId="9" fillId="0" borderId="7" xfId="55" applyFont="1" applyAlignment="1">
      <alignment horizontal="center" vertical="center" wrapText="1"/>
    </xf>
    <xf numFmtId="49" fontId="10" fillId="0" borderId="7" xfId="55" applyFont="1" applyAlignment="1">
      <alignment horizontal="center" vertical="center" wrapText="1"/>
    </xf>
    <xf numFmtId="49" fontId="9" fillId="0" borderId="7" xfId="55" applyFont="1">
      <alignment horizontal="left" vertical="center" wrapText="1"/>
    </xf>
    <xf numFmtId="178" fontId="7" fillId="0" borderId="7" xfId="51">
      <alignment horizontal="right" vertical="center"/>
    </xf>
    <xf numFmtId="179" fontId="7" fillId="0" borderId="7" xfId="53">
      <alignment horizontal="right" vertical="center"/>
    </xf>
    <xf numFmtId="178" fontId="7" fillId="0" borderId="7" xfId="0" applyNumberFormat="1" applyFont="1" applyBorder="1" applyAlignment="1">
      <alignment horizontal="left" vertical="center"/>
    </xf>
    <xf numFmtId="179" fontId="7" fillId="0" borderId="7" xfId="0" applyNumberFormat="1" applyFont="1" applyBorder="1" applyAlignment="1">
      <alignment horizontal="left" vertical="center"/>
    </xf>
    <xf numFmtId="0" fontId="0" fillId="0" borderId="0" xfId="0" applyAlignment="1">
      <alignment horizontal="left"/>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9"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78" fontId="5" fillId="0" borderId="7" xfId="51"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5"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5"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9" fontId="5" fillId="0" borderId="0" xfId="53"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9"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xf numFmtId="0" fontId="3" fillId="0" borderId="0" xfId="0" applyFont="1" applyAlignment="1" quotePrefix="1">
      <alignment horizontal="left" vertical="center"/>
    </xf>
    <xf numFmtId="49" fontId="5" fillId="0" borderId="7" xfId="55" applyFont="1" quotePrefix="1">
      <alignment horizontal="left" vertical="center" wrapText="1"/>
    </xf>
    <xf numFmtId="0" fontId="3" fillId="0" borderId="0" xfId="0" applyFont="1" applyAlignment="1" applyProtection="1" quotePrefix="1">
      <alignment horizontal="left" vertical="center"/>
      <protection locked="0"/>
    </xf>
    <xf numFmtId="0" fontId="5" fillId="0" borderId="0" xfId="0" applyFont="1" applyAlignment="1" quotePrefix="1">
      <alignment horizontal="left" vertical="center"/>
    </xf>
    <xf numFmtId="0" fontId="3" fillId="0" borderId="0" xfId="0" applyFont="1" applyAlignment="1" quotePrefix="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4" workbookViewId="0">
      <selection activeCell="A23" sqref="A23"/>
    </sheetView>
  </sheetViews>
  <sheetFormatPr defaultColWidth="8" defaultRowHeight="14.25" customHeight="1" outlineLevelCol="3"/>
  <cols>
    <col min="1" max="1" width="39.5333333333333" customWidth="1"/>
    <col min="2" max="2" width="46.3083333333333" customWidth="1"/>
    <col min="3" max="3" width="40.3833333333333" customWidth="1"/>
    <col min="4" max="4" width="50.15" customWidth="1"/>
  </cols>
  <sheetData>
    <row r="1" ht="12" customHeight="1" spans="1:4">
      <c r="D1" s="96" t="s">
        <v>0</v>
      </c>
    </row>
    <row r="2" ht="36" customHeight="1" spans="1:4">
      <c r="A2" s="47" t="s">
        <v>1</v>
      </c>
      <c r="B2" s="170"/>
      <c r="C2" s="170"/>
      <c r="D2" s="170"/>
    </row>
    <row r="3" ht="21" customHeight="1" spans="1:4">
      <c r="A3" s="178" t="str">
        <f>"单位名称："&amp;"云南日报报业集团"</f>
        <v>单位名称：云南日报报业集团</v>
      </c>
      <c r="B3" s="135"/>
      <c r="C3" s="135"/>
      <c r="D3" s="94"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6" t="s">
        <v>8</v>
      </c>
      <c r="B7" s="122">
        <v>143712713.65</v>
      </c>
      <c r="C7" s="179" t="str">
        <f>"一"&amp;"、"&amp;"一般公共服务支出"</f>
        <v>一、一般公共服务支出</v>
      </c>
      <c r="D7" s="122">
        <v>3553100</v>
      </c>
    </row>
    <row r="8" ht="25.4" customHeight="1" spans="1:4">
      <c r="A8" s="146" t="s">
        <v>9</v>
      </c>
      <c r="B8" s="122"/>
      <c r="C8" s="179" t="str">
        <f>"二"&amp;"、"&amp;"文化旅游体育与传媒支出"</f>
        <v>二、文化旅游体育与传媒支出</v>
      </c>
      <c r="D8" s="122">
        <v>253592024.1</v>
      </c>
    </row>
    <row r="9" ht="25.4" customHeight="1" spans="1:4">
      <c r="A9" s="146" t="s">
        <v>10</v>
      </c>
      <c r="B9" s="122"/>
      <c r="C9" s="179" t="str">
        <f>"三"&amp;"、"&amp;"社会保障和就业支出"</f>
        <v>三、社会保障和就业支出</v>
      </c>
      <c r="D9" s="122">
        <v>37554434</v>
      </c>
    </row>
    <row r="10" ht="25.4" customHeight="1" spans="1:4">
      <c r="A10" s="146" t="s">
        <v>11</v>
      </c>
      <c r="B10" s="90"/>
      <c r="C10" s="179" t="str">
        <f>"四"&amp;"、"&amp;"卫生健康支出"</f>
        <v>四、卫生健康支出</v>
      </c>
      <c r="D10" s="122"/>
    </row>
    <row r="11" ht="25.4" customHeight="1" spans="1:4">
      <c r="A11" s="146" t="s">
        <v>12</v>
      </c>
      <c r="B11" s="122">
        <v>148100900.35</v>
      </c>
      <c r="C11" s="179" t="str">
        <f>"五"&amp;"、"&amp;"住房保障支出"</f>
        <v>五、住房保障支出</v>
      </c>
      <c r="D11" s="122"/>
    </row>
    <row r="12" ht="25.4" customHeight="1" spans="1:4">
      <c r="A12" s="146" t="s">
        <v>13</v>
      </c>
      <c r="B12" s="90"/>
      <c r="C12" s="23"/>
      <c r="D12" s="122"/>
    </row>
    <row r="13" ht="25.4" customHeight="1" spans="1:4">
      <c r="A13" s="146" t="s">
        <v>14</v>
      </c>
      <c r="B13" s="90">
        <v>148100900.35</v>
      </c>
      <c r="C13" s="23"/>
      <c r="D13" s="122"/>
    </row>
    <row r="14" ht="25.4" customHeight="1" spans="1:4">
      <c r="A14" s="146" t="s">
        <v>15</v>
      </c>
      <c r="B14" s="90"/>
      <c r="C14" s="23"/>
      <c r="D14" s="122"/>
    </row>
    <row r="15" ht="25.4" customHeight="1" spans="1:4">
      <c r="A15" s="171" t="s">
        <v>16</v>
      </c>
      <c r="B15" s="90"/>
      <c r="C15" s="23"/>
      <c r="D15" s="122"/>
    </row>
    <row r="16" ht="25.4" customHeight="1" spans="1:4">
      <c r="A16" s="171" t="s">
        <v>17</v>
      </c>
      <c r="B16" s="122"/>
      <c r="C16" s="23"/>
      <c r="D16" s="122"/>
    </row>
    <row r="17" ht="25.4" customHeight="1" spans="1:4">
      <c r="A17" s="172" t="s">
        <v>18</v>
      </c>
      <c r="B17" s="142">
        <v>291813614</v>
      </c>
      <c r="C17" s="144" t="s">
        <v>19</v>
      </c>
      <c r="D17" s="142">
        <v>294699558.1</v>
      </c>
    </row>
    <row r="18" ht="25.4" customHeight="1" spans="1:4">
      <c r="A18" s="173" t="s">
        <v>20</v>
      </c>
      <c r="B18" s="142">
        <v>3085944.1</v>
      </c>
      <c r="C18" s="174" t="s">
        <v>21</v>
      </c>
      <c r="D18" s="175">
        <v>200000</v>
      </c>
    </row>
    <row r="19" ht="25.4" customHeight="1" spans="1:4">
      <c r="A19" s="176" t="s">
        <v>22</v>
      </c>
      <c r="B19" s="122">
        <v>3085944.1</v>
      </c>
      <c r="C19" s="143" t="s">
        <v>22</v>
      </c>
      <c r="D19" s="90"/>
    </row>
    <row r="20" ht="25.4" customHeight="1" spans="1:4">
      <c r="A20" s="176" t="s">
        <v>23</v>
      </c>
      <c r="B20" s="122"/>
      <c r="C20" s="143" t="s">
        <v>23</v>
      </c>
      <c r="D20" s="90">
        <v>200000</v>
      </c>
    </row>
    <row r="21" ht="25.4" customHeight="1" spans="1:4">
      <c r="A21" s="177" t="s">
        <v>24</v>
      </c>
      <c r="B21" s="142">
        <v>294899558.1</v>
      </c>
      <c r="C21" s="144" t="s">
        <v>25</v>
      </c>
      <c r="D21" s="138">
        <v>294899558.1</v>
      </c>
    </row>
  </sheetData>
  <mergeCells count="8">
    <mergeCell ref="A2:D2"/>
    <mergeCell ref="A3:B3"/>
    <mergeCell ref="A4:B4"/>
    <mergeCell ref="C4:D4"/>
    <mergeCell ref="A5:A6"/>
    <mergeCell ref="B5:B6"/>
    <mergeCell ref="C5:C6"/>
    <mergeCell ref="D5:D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23" sqref="A23"/>
    </sheetView>
  </sheetViews>
  <sheetFormatPr defaultColWidth="8" defaultRowHeight="14.25" customHeight="1"/>
  <cols>
    <col min="1" max="1" width="21.15" customWidth="1"/>
    <col min="2" max="2" width="35.3083333333333" customWidth="1"/>
    <col min="3" max="19" width="16.15" customWidth="1"/>
  </cols>
  <sheetData>
    <row r="1" ht="12" customHeight="1" spans="1:19">
      <c r="A1" s="148"/>
      <c r="J1" s="149"/>
      <c r="R1" s="2" t="s">
        <v>26</v>
      </c>
    </row>
    <row r="2" ht="36" customHeight="1" spans="1:19">
      <c r="A2" s="150" t="s">
        <v>27</v>
      </c>
      <c r="B2" s="27"/>
      <c r="C2" s="27"/>
      <c r="D2" s="27"/>
      <c r="E2" s="27"/>
      <c r="F2" s="27"/>
      <c r="G2" s="27"/>
      <c r="H2" s="27"/>
      <c r="I2" s="27"/>
      <c r="J2" s="48"/>
      <c r="K2" s="27"/>
      <c r="L2" s="27"/>
      <c r="M2" s="27"/>
      <c r="N2" s="27"/>
      <c r="O2" s="27"/>
      <c r="P2" s="27"/>
      <c r="Q2" s="27"/>
      <c r="R2" s="27"/>
      <c r="S2" s="27"/>
    </row>
    <row r="3" ht="20.25" customHeight="1" spans="1:19">
      <c r="A3" s="95" t="str">
        <f>"单位名称："&amp;"云南日报报业集团"</f>
        <v>单位名称：云南日报报业集团</v>
      </c>
      <c r="B3" s="6"/>
      <c r="C3" s="6"/>
      <c r="D3" s="6"/>
      <c r="E3" s="6"/>
      <c r="F3" s="6"/>
      <c r="G3" s="6"/>
      <c r="H3" s="6"/>
      <c r="I3" s="6"/>
      <c r="J3" s="151"/>
      <c r="K3" s="6"/>
      <c r="L3" s="6"/>
      <c r="M3" s="6"/>
      <c r="N3" s="7"/>
      <c r="O3" s="7"/>
      <c r="P3" s="7"/>
      <c r="Q3" s="7"/>
      <c r="R3" s="7" t="s">
        <v>2</v>
      </c>
      <c r="S3" s="7" t="s">
        <v>2</v>
      </c>
    </row>
    <row r="4" ht="18.75" customHeight="1" spans="1:19">
      <c r="A4" s="152" t="s">
        <v>28</v>
      </c>
      <c r="B4" s="153" t="s">
        <v>29</v>
      </c>
      <c r="C4" s="153" t="s">
        <v>30</v>
      </c>
      <c r="D4" s="154" t="s">
        <v>31</v>
      </c>
      <c r="E4" s="155"/>
      <c r="F4" s="155"/>
      <c r="G4" s="155"/>
      <c r="H4" s="155"/>
      <c r="I4" s="155"/>
      <c r="J4" s="156"/>
      <c r="K4" s="155"/>
      <c r="L4" s="155"/>
      <c r="M4" s="155"/>
      <c r="N4" s="157"/>
      <c r="O4" s="157" t="s">
        <v>20</v>
      </c>
      <c r="P4" s="157"/>
      <c r="Q4" s="157"/>
      <c r="R4" s="157"/>
      <c r="S4" s="157"/>
    </row>
    <row r="5" ht="18" customHeight="1" spans="1:19">
      <c r="A5" s="158"/>
      <c r="B5" s="159"/>
      <c r="C5" s="159"/>
      <c r="D5" s="159" t="s">
        <v>32</v>
      </c>
      <c r="E5" s="159" t="s">
        <v>33</v>
      </c>
      <c r="F5" s="159" t="s">
        <v>34</v>
      </c>
      <c r="G5" s="159" t="s">
        <v>35</v>
      </c>
      <c r="H5" s="159" t="s">
        <v>36</v>
      </c>
      <c r="I5" s="160" t="s">
        <v>37</v>
      </c>
      <c r="J5" s="161"/>
      <c r="K5" s="160" t="s">
        <v>38</v>
      </c>
      <c r="L5" s="160" t="s">
        <v>39</v>
      </c>
      <c r="M5" s="160" t="s">
        <v>40</v>
      </c>
      <c r="N5" s="162" t="s">
        <v>41</v>
      </c>
      <c r="O5" s="163" t="s">
        <v>32</v>
      </c>
      <c r="P5" s="163" t="s">
        <v>33</v>
      </c>
      <c r="Q5" s="163" t="s">
        <v>34</v>
      </c>
      <c r="R5" s="163" t="s">
        <v>35</v>
      </c>
      <c r="S5" s="163" t="s">
        <v>42</v>
      </c>
    </row>
    <row r="6" ht="29.25" customHeight="1" spans="1:19">
      <c r="A6" s="164"/>
      <c r="B6" s="165"/>
      <c r="C6" s="165"/>
      <c r="D6" s="165"/>
      <c r="E6" s="165"/>
      <c r="F6" s="165"/>
      <c r="G6" s="165"/>
      <c r="H6" s="165"/>
      <c r="I6" s="166" t="s">
        <v>32</v>
      </c>
      <c r="J6" s="166" t="s">
        <v>43</v>
      </c>
      <c r="K6" s="166" t="s">
        <v>38</v>
      </c>
      <c r="L6" s="166" t="s">
        <v>39</v>
      </c>
      <c r="M6" s="166" t="s">
        <v>40</v>
      </c>
      <c r="N6" s="166" t="s">
        <v>41</v>
      </c>
      <c r="O6" s="166"/>
      <c r="P6" s="166"/>
      <c r="Q6" s="166"/>
      <c r="R6" s="166"/>
      <c r="S6" s="166"/>
    </row>
    <row r="7" ht="16.5" customHeight="1" spans="1:19">
      <c r="A7" s="132">
        <v>1</v>
      </c>
      <c r="B7" s="19">
        <v>2</v>
      </c>
      <c r="C7" s="19">
        <v>3</v>
      </c>
      <c r="D7" s="19">
        <v>4</v>
      </c>
      <c r="E7" s="132">
        <v>5</v>
      </c>
      <c r="F7" s="19">
        <v>6</v>
      </c>
      <c r="G7" s="19">
        <v>7</v>
      </c>
      <c r="H7" s="132">
        <v>8</v>
      </c>
      <c r="I7" s="19">
        <v>9</v>
      </c>
      <c r="J7" s="29">
        <v>10</v>
      </c>
      <c r="K7" s="29">
        <v>11</v>
      </c>
      <c r="L7" s="167">
        <v>12</v>
      </c>
      <c r="M7" s="29">
        <v>13</v>
      </c>
      <c r="N7" s="29">
        <v>14</v>
      </c>
      <c r="O7" s="29">
        <v>15</v>
      </c>
      <c r="P7" s="29">
        <v>16</v>
      </c>
      <c r="Q7" s="29">
        <v>17</v>
      </c>
      <c r="R7" s="29">
        <v>18</v>
      </c>
      <c r="S7" s="29">
        <v>19</v>
      </c>
    </row>
    <row r="8" ht="31.4" customHeight="1" spans="1:19">
      <c r="A8" s="30" t="s">
        <v>44</v>
      </c>
      <c r="B8" s="30" t="s">
        <v>45</v>
      </c>
      <c r="C8" s="22">
        <v>294899558.1</v>
      </c>
      <c r="D8" s="122">
        <v>291813614</v>
      </c>
      <c r="E8" s="90">
        <v>143712713.65</v>
      </c>
      <c r="F8" s="90"/>
      <c r="G8" s="90"/>
      <c r="H8" s="90"/>
      <c r="I8" s="90">
        <v>148100900.35</v>
      </c>
      <c r="J8" s="90"/>
      <c r="K8" s="90">
        <v>148100900.35</v>
      </c>
      <c r="L8" s="90"/>
      <c r="M8" s="90"/>
      <c r="N8" s="90"/>
      <c r="O8" s="90">
        <v>3085944.1</v>
      </c>
      <c r="P8" s="90">
        <v>3085944.1</v>
      </c>
      <c r="Q8" s="90"/>
      <c r="R8" s="90"/>
      <c r="S8" s="90"/>
    </row>
    <row r="9" ht="16.5" customHeight="1" spans="1:19">
      <c r="A9" s="168" t="s">
        <v>30</v>
      </c>
      <c r="B9" s="169"/>
      <c r="C9" s="122">
        <v>294899558.1</v>
      </c>
      <c r="D9" s="122">
        <v>291813614</v>
      </c>
      <c r="E9" s="90">
        <v>143712713.65</v>
      </c>
      <c r="F9" s="90"/>
      <c r="G9" s="90"/>
      <c r="H9" s="90"/>
      <c r="I9" s="90">
        <v>148100900.35</v>
      </c>
      <c r="J9" s="90"/>
      <c r="K9" s="90">
        <v>148100900.35</v>
      </c>
      <c r="L9" s="90"/>
      <c r="M9" s="90"/>
      <c r="N9" s="90"/>
      <c r="O9" s="90">
        <v>3085944.1</v>
      </c>
      <c r="P9" s="90">
        <v>3085944.1</v>
      </c>
      <c r="Q9" s="90"/>
      <c r="R9" s="90"/>
      <c r="S9" s="90"/>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3"/>
  <sheetViews>
    <sheetView showZeros="0" topLeftCell="A13" workbookViewId="0">
      <selection activeCell="A23" sqref="A23:B23"/>
    </sheetView>
  </sheetViews>
  <sheetFormatPr defaultColWidth="9.15" defaultRowHeight="14.25" customHeight="1"/>
  <cols>
    <col min="1" max="1" width="14.3083333333333" customWidth="1"/>
    <col min="2" max="2" width="32.5333333333333" customWidth="1"/>
    <col min="3" max="6" width="18.8416666666667" customWidth="1"/>
    <col min="7" max="7" width="21.3083333333333" customWidth="1"/>
    <col min="8" max="9" width="18.8416666666667" customWidth="1"/>
    <col min="10" max="10" width="17.8416666666667" customWidth="1"/>
    <col min="11" max="15" width="18.8416666666667" customWidth="1"/>
  </cols>
  <sheetData>
    <row r="1" ht="15.75" customHeight="1" spans="1:15">
      <c r="O1" s="57" t="s">
        <v>46</v>
      </c>
    </row>
    <row r="2" ht="28.5" customHeight="1" spans="1:15">
      <c r="A2" s="27" t="s">
        <v>47</v>
      </c>
      <c r="B2" s="27"/>
      <c r="C2" s="27"/>
      <c r="D2" s="27"/>
      <c r="E2" s="27"/>
      <c r="F2" s="27"/>
      <c r="G2" s="27"/>
      <c r="H2" s="27"/>
      <c r="I2" s="27"/>
      <c r="J2" s="27"/>
      <c r="K2" s="27"/>
      <c r="L2" s="27"/>
      <c r="M2" s="27"/>
      <c r="N2" s="27"/>
      <c r="O2" s="27"/>
    </row>
    <row r="3" ht="15" customHeight="1" spans="1:15">
      <c r="A3" s="103" t="str">
        <f>"单位名称："&amp;"云南日报报业集团"</f>
        <v>单位名称：云南日报报业集团</v>
      </c>
      <c r="B3" s="104"/>
      <c r="C3" s="60"/>
      <c r="D3" s="60"/>
      <c r="E3" s="60"/>
      <c r="F3" s="60"/>
      <c r="G3" s="6"/>
      <c r="H3" s="60"/>
      <c r="I3" s="60"/>
      <c r="J3" s="6"/>
      <c r="K3" s="60"/>
      <c r="L3" s="60"/>
      <c r="M3" s="6"/>
      <c r="N3" s="6"/>
      <c r="O3" s="105" t="s">
        <v>2</v>
      </c>
    </row>
    <row r="4" ht="18.75" customHeight="1" spans="1:15">
      <c r="A4" s="9" t="s">
        <v>48</v>
      </c>
      <c r="B4" s="9" t="s">
        <v>49</v>
      </c>
      <c r="C4" s="15" t="s">
        <v>30</v>
      </c>
      <c r="D4" s="64" t="s">
        <v>33</v>
      </c>
      <c r="E4" s="64"/>
      <c r="F4" s="64"/>
      <c r="G4" s="147" t="s">
        <v>34</v>
      </c>
      <c r="H4" s="9" t="s">
        <v>35</v>
      </c>
      <c r="I4" s="9" t="s">
        <v>50</v>
      </c>
      <c r="J4" s="10" t="s">
        <v>51</v>
      </c>
      <c r="K4" s="75" t="s">
        <v>52</v>
      </c>
      <c r="L4" s="75" t="s">
        <v>53</v>
      </c>
      <c r="M4" s="75" t="s">
        <v>54</v>
      </c>
      <c r="N4" s="75" t="s">
        <v>55</v>
      </c>
      <c r="O4" s="78" t="s">
        <v>56</v>
      </c>
    </row>
    <row r="5" ht="30" customHeight="1" spans="1:15">
      <c r="A5" s="18"/>
      <c r="B5" s="18"/>
      <c r="C5" s="18"/>
      <c r="D5" s="64" t="s">
        <v>32</v>
      </c>
      <c r="E5" s="64" t="s">
        <v>57</v>
      </c>
      <c r="F5" s="64" t="s">
        <v>58</v>
      </c>
      <c r="G5" s="18"/>
      <c r="H5" s="18"/>
      <c r="I5" s="18"/>
      <c r="J5" s="64" t="s">
        <v>32</v>
      </c>
      <c r="K5" s="86" t="s">
        <v>52</v>
      </c>
      <c r="L5" s="86" t="s">
        <v>53</v>
      </c>
      <c r="M5" s="86" t="s">
        <v>54</v>
      </c>
      <c r="N5" s="86" t="s">
        <v>55</v>
      </c>
      <c r="O5" s="86" t="s">
        <v>56</v>
      </c>
    </row>
    <row r="6" ht="16.5" customHeight="1" spans="1:15">
      <c r="A6" s="64">
        <v>1</v>
      </c>
      <c r="B6" s="64">
        <v>2</v>
      </c>
      <c r="C6" s="64">
        <v>3</v>
      </c>
      <c r="D6" s="64">
        <v>4</v>
      </c>
      <c r="E6" s="64">
        <v>5</v>
      </c>
      <c r="F6" s="64">
        <v>6</v>
      </c>
      <c r="G6" s="64">
        <v>7</v>
      </c>
      <c r="H6" s="50">
        <v>8</v>
      </c>
      <c r="I6" s="50">
        <v>9</v>
      </c>
      <c r="J6" s="50">
        <v>10</v>
      </c>
      <c r="K6" s="50">
        <v>11</v>
      </c>
      <c r="L6" s="50">
        <v>12</v>
      </c>
      <c r="M6" s="50">
        <v>13</v>
      </c>
      <c r="N6" s="50">
        <v>14</v>
      </c>
      <c r="O6" s="64">
        <v>15</v>
      </c>
    </row>
    <row r="7" ht="20.25" customHeight="1" spans="1:15">
      <c r="A7" s="30" t="s">
        <v>59</v>
      </c>
      <c r="B7" s="30" t="s">
        <v>60</v>
      </c>
      <c r="C7" s="122">
        <v>3553100</v>
      </c>
      <c r="D7" s="122">
        <v>3553100</v>
      </c>
      <c r="E7" s="122"/>
      <c r="F7" s="122">
        <v>3553100</v>
      </c>
      <c r="G7" s="90"/>
      <c r="H7" s="122"/>
      <c r="I7" s="122"/>
      <c r="J7" s="122"/>
      <c r="K7" s="122"/>
      <c r="L7" s="122"/>
      <c r="M7" s="90"/>
      <c r="N7" s="122"/>
      <c r="O7" s="122"/>
    </row>
    <row r="8" ht="20.25" customHeight="1" spans="1:15">
      <c r="A8" s="130" t="s">
        <v>61</v>
      </c>
      <c r="B8" s="130" t="s">
        <v>62</v>
      </c>
      <c r="C8" s="122">
        <v>2400000</v>
      </c>
      <c r="D8" s="122">
        <v>2400000</v>
      </c>
      <c r="E8" s="122"/>
      <c r="F8" s="122">
        <v>2400000</v>
      </c>
      <c r="G8" s="90"/>
      <c r="H8" s="122"/>
      <c r="I8" s="122"/>
      <c r="J8" s="122"/>
      <c r="K8" s="122"/>
      <c r="L8" s="122"/>
      <c r="M8" s="90"/>
      <c r="N8" s="122"/>
      <c r="O8" s="122"/>
    </row>
    <row r="9" ht="20.25" customHeight="1" spans="1:15">
      <c r="A9" s="131" t="s">
        <v>63</v>
      </c>
      <c r="B9" s="131" t="s">
        <v>64</v>
      </c>
      <c r="C9" s="122">
        <v>2400000</v>
      </c>
      <c r="D9" s="122">
        <v>2400000</v>
      </c>
      <c r="E9" s="122"/>
      <c r="F9" s="122">
        <v>2400000</v>
      </c>
      <c r="G9" s="90"/>
      <c r="H9" s="122"/>
      <c r="I9" s="122"/>
      <c r="J9" s="122"/>
      <c r="K9" s="122"/>
      <c r="L9" s="122"/>
      <c r="M9" s="90"/>
      <c r="N9" s="122"/>
      <c r="O9" s="122"/>
    </row>
    <row r="10" ht="20.25" customHeight="1" spans="1:15">
      <c r="A10" s="130" t="s">
        <v>65</v>
      </c>
      <c r="B10" s="130" t="s">
        <v>66</v>
      </c>
      <c r="C10" s="122">
        <v>1153100</v>
      </c>
      <c r="D10" s="122">
        <v>1153100</v>
      </c>
      <c r="E10" s="122"/>
      <c r="F10" s="122">
        <v>1153100</v>
      </c>
      <c r="G10" s="90"/>
      <c r="H10" s="122"/>
      <c r="I10" s="122"/>
      <c r="J10" s="122"/>
      <c r="K10" s="122"/>
      <c r="L10" s="122"/>
      <c r="M10" s="90"/>
      <c r="N10" s="122"/>
      <c r="O10" s="122"/>
    </row>
    <row r="11" ht="20.25" customHeight="1" spans="1:15">
      <c r="A11" s="131" t="s">
        <v>67</v>
      </c>
      <c r="B11" s="131" t="s">
        <v>68</v>
      </c>
      <c r="C11" s="122">
        <v>153500</v>
      </c>
      <c r="D11" s="122">
        <v>153500</v>
      </c>
      <c r="E11" s="122"/>
      <c r="F11" s="122">
        <v>153500</v>
      </c>
      <c r="G11" s="90"/>
      <c r="H11" s="122"/>
      <c r="I11" s="122"/>
      <c r="J11" s="122"/>
      <c r="K11" s="122"/>
      <c r="L11" s="122"/>
      <c r="M11" s="90"/>
      <c r="N11" s="122"/>
      <c r="O11" s="122"/>
    </row>
    <row r="12" ht="20.25" customHeight="1" spans="1:15">
      <c r="A12" s="131" t="s">
        <v>69</v>
      </c>
      <c r="B12" s="131" t="s">
        <v>70</v>
      </c>
      <c r="C12" s="122">
        <v>999600</v>
      </c>
      <c r="D12" s="122">
        <v>999600</v>
      </c>
      <c r="E12" s="122"/>
      <c r="F12" s="122">
        <v>999600</v>
      </c>
      <c r="G12" s="90"/>
      <c r="H12" s="122"/>
      <c r="I12" s="122"/>
      <c r="J12" s="122"/>
      <c r="K12" s="122"/>
      <c r="L12" s="122"/>
      <c r="M12" s="90"/>
      <c r="N12" s="122"/>
      <c r="O12" s="122"/>
    </row>
    <row r="13" ht="20.25" customHeight="1" spans="1:15">
      <c r="A13" s="30" t="s">
        <v>71</v>
      </c>
      <c r="B13" s="30" t="s">
        <v>72</v>
      </c>
      <c r="C13" s="122">
        <v>253592024.1</v>
      </c>
      <c r="D13" s="122">
        <v>131245557.75</v>
      </c>
      <c r="E13" s="122">
        <v>55393113.65</v>
      </c>
      <c r="F13" s="122">
        <v>75852444.1</v>
      </c>
      <c r="G13" s="90"/>
      <c r="H13" s="122"/>
      <c r="I13" s="122"/>
      <c r="J13" s="122">
        <v>122346466.35</v>
      </c>
      <c r="K13" s="122"/>
      <c r="L13" s="122">
        <v>122346466.35</v>
      </c>
      <c r="M13" s="90"/>
      <c r="N13" s="122"/>
      <c r="O13" s="122"/>
    </row>
    <row r="14" ht="20.25" customHeight="1" spans="1:15">
      <c r="A14" s="130" t="s">
        <v>73</v>
      </c>
      <c r="B14" s="130" t="s">
        <v>74</v>
      </c>
      <c r="C14" s="122">
        <v>133574962.59</v>
      </c>
      <c r="D14" s="122">
        <v>45339562.59</v>
      </c>
      <c r="E14" s="122">
        <v>30000000</v>
      </c>
      <c r="F14" s="122">
        <v>15339562.59</v>
      </c>
      <c r="G14" s="90"/>
      <c r="H14" s="122"/>
      <c r="I14" s="122"/>
      <c r="J14" s="122">
        <v>88235400</v>
      </c>
      <c r="K14" s="122"/>
      <c r="L14" s="122">
        <v>88235400</v>
      </c>
      <c r="M14" s="90"/>
      <c r="N14" s="122"/>
      <c r="O14" s="122"/>
    </row>
    <row r="15" ht="20.25" customHeight="1" spans="1:15">
      <c r="A15" s="131" t="s">
        <v>75</v>
      </c>
      <c r="B15" s="131" t="s">
        <v>76</v>
      </c>
      <c r="C15" s="122">
        <v>15339562.59</v>
      </c>
      <c r="D15" s="122">
        <v>15339562.59</v>
      </c>
      <c r="E15" s="122"/>
      <c r="F15" s="122">
        <v>15339562.59</v>
      </c>
      <c r="G15" s="90"/>
      <c r="H15" s="122"/>
      <c r="I15" s="122"/>
      <c r="J15" s="122"/>
      <c r="K15" s="122"/>
      <c r="L15" s="122"/>
      <c r="M15" s="90"/>
      <c r="N15" s="122"/>
      <c r="O15" s="122"/>
    </row>
    <row r="16" ht="20.25" customHeight="1" spans="1:15">
      <c r="A16" s="131" t="s">
        <v>77</v>
      </c>
      <c r="B16" s="131" t="s">
        <v>78</v>
      </c>
      <c r="C16" s="122">
        <v>118235400</v>
      </c>
      <c r="D16" s="122">
        <v>30000000</v>
      </c>
      <c r="E16" s="122">
        <v>30000000</v>
      </c>
      <c r="F16" s="122"/>
      <c r="G16" s="90"/>
      <c r="H16" s="122"/>
      <c r="I16" s="122"/>
      <c r="J16" s="122">
        <v>88235400</v>
      </c>
      <c r="K16" s="122"/>
      <c r="L16" s="122">
        <v>88235400</v>
      </c>
      <c r="M16" s="90"/>
      <c r="N16" s="122"/>
      <c r="O16" s="122"/>
    </row>
    <row r="17" ht="20.25" customHeight="1" spans="1:15">
      <c r="A17" s="130" t="s">
        <v>79</v>
      </c>
      <c r="B17" s="130" t="s">
        <v>80</v>
      </c>
      <c r="C17" s="122">
        <v>120017061.51</v>
      </c>
      <c r="D17" s="122">
        <v>85905995.16</v>
      </c>
      <c r="E17" s="122">
        <v>25393113.65</v>
      </c>
      <c r="F17" s="122">
        <v>60512881.51</v>
      </c>
      <c r="G17" s="90"/>
      <c r="H17" s="122"/>
      <c r="I17" s="122"/>
      <c r="J17" s="122">
        <v>34111066.35</v>
      </c>
      <c r="K17" s="122"/>
      <c r="L17" s="122">
        <v>34111066.35</v>
      </c>
      <c r="M17" s="90"/>
      <c r="N17" s="122"/>
      <c r="O17" s="122"/>
    </row>
    <row r="18" ht="20.25" customHeight="1" spans="1:15">
      <c r="A18" s="131" t="s">
        <v>81</v>
      </c>
      <c r="B18" s="131" t="s">
        <v>82</v>
      </c>
      <c r="C18" s="122">
        <v>119217061.51</v>
      </c>
      <c r="D18" s="122">
        <v>85105995.16</v>
      </c>
      <c r="E18" s="122">
        <v>25393113.65</v>
      </c>
      <c r="F18" s="122">
        <v>59712881.51</v>
      </c>
      <c r="G18" s="90"/>
      <c r="H18" s="122"/>
      <c r="I18" s="122"/>
      <c r="J18" s="122">
        <v>34111066.35</v>
      </c>
      <c r="K18" s="122"/>
      <c r="L18" s="122">
        <v>34111066.35</v>
      </c>
      <c r="M18" s="90"/>
      <c r="N18" s="122"/>
      <c r="O18" s="122"/>
    </row>
    <row r="19" ht="20.25" customHeight="1" spans="1:15">
      <c r="A19" s="131" t="s">
        <v>83</v>
      </c>
      <c r="B19" s="131" t="s">
        <v>80</v>
      </c>
      <c r="C19" s="122">
        <v>800000</v>
      </c>
      <c r="D19" s="122">
        <v>800000</v>
      </c>
      <c r="E19" s="122"/>
      <c r="F19" s="122">
        <v>800000</v>
      </c>
      <c r="G19" s="90"/>
      <c r="H19" s="122"/>
      <c r="I19" s="122"/>
      <c r="J19" s="122"/>
      <c r="K19" s="122"/>
      <c r="L19" s="122"/>
      <c r="M19" s="90"/>
      <c r="N19" s="122"/>
      <c r="O19" s="122"/>
    </row>
    <row r="20" ht="20.25" customHeight="1" spans="1:15">
      <c r="A20" s="30" t="s">
        <v>84</v>
      </c>
      <c r="B20" s="30" t="s">
        <v>85</v>
      </c>
      <c r="C20" s="122">
        <v>37554434</v>
      </c>
      <c r="D20" s="122">
        <v>12000000</v>
      </c>
      <c r="E20" s="122">
        <v>12000000</v>
      </c>
      <c r="F20" s="122"/>
      <c r="G20" s="90"/>
      <c r="H20" s="122"/>
      <c r="I20" s="122"/>
      <c r="J20" s="122">
        <v>25554434</v>
      </c>
      <c r="K20" s="122"/>
      <c r="L20" s="122">
        <v>25554434</v>
      </c>
      <c r="M20" s="90"/>
      <c r="N20" s="122"/>
      <c r="O20" s="122"/>
    </row>
    <row r="21" ht="20.25" customHeight="1" spans="1:15">
      <c r="A21" s="130" t="s">
        <v>86</v>
      </c>
      <c r="B21" s="130" t="s">
        <v>87</v>
      </c>
      <c r="C21" s="122">
        <v>37554434</v>
      </c>
      <c r="D21" s="122">
        <v>12000000</v>
      </c>
      <c r="E21" s="122">
        <v>12000000</v>
      </c>
      <c r="F21" s="122"/>
      <c r="G21" s="90"/>
      <c r="H21" s="122"/>
      <c r="I21" s="122"/>
      <c r="J21" s="122">
        <v>25554434</v>
      </c>
      <c r="K21" s="122"/>
      <c r="L21" s="122">
        <v>25554434</v>
      </c>
      <c r="M21" s="90"/>
      <c r="N21" s="122"/>
      <c r="O21" s="122"/>
    </row>
    <row r="22" ht="20.25" customHeight="1" spans="1:15">
      <c r="A22" s="131" t="s">
        <v>88</v>
      </c>
      <c r="B22" s="131" t="s">
        <v>89</v>
      </c>
      <c r="C22" s="122">
        <v>37554434</v>
      </c>
      <c r="D22" s="122">
        <v>12000000</v>
      </c>
      <c r="E22" s="122">
        <v>12000000</v>
      </c>
      <c r="F22" s="122"/>
      <c r="G22" s="90"/>
      <c r="H22" s="122"/>
      <c r="I22" s="122"/>
      <c r="J22" s="122">
        <v>25554434</v>
      </c>
      <c r="K22" s="122"/>
      <c r="L22" s="122">
        <v>25554434</v>
      </c>
      <c r="M22" s="90"/>
      <c r="N22" s="122"/>
      <c r="O22" s="122"/>
    </row>
    <row r="23" ht="17.25" customHeight="1" spans="1:15">
      <c r="A23" s="106" t="s">
        <v>90</v>
      </c>
      <c r="B23" s="107" t="s">
        <v>90</v>
      </c>
      <c r="C23" s="122">
        <v>294699558.1</v>
      </c>
      <c r="D23" s="122">
        <v>146798657.75</v>
      </c>
      <c r="E23" s="122">
        <v>67393113.65</v>
      </c>
      <c r="F23" s="122">
        <v>79405544.1</v>
      </c>
      <c r="G23" s="90"/>
      <c r="H23" s="122"/>
      <c r="I23" s="122"/>
      <c r="J23" s="122">
        <v>147900900.35</v>
      </c>
      <c r="K23" s="122"/>
      <c r="L23" s="122">
        <v>147900900.35</v>
      </c>
      <c r="M23" s="90"/>
      <c r="N23" s="122"/>
      <c r="O23" s="122"/>
    </row>
  </sheetData>
  <mergeCells count="11">
    <mergeCell ref="A2:O2"/>
    <mergeCell ref="A3:L3"/>
    <mergeCell ref="D4:F4"/>
    <mergeCell ref="J4:O4"/>
    <mergeCell ref="A23:B23"/>
    <mergeCell ref="A4:A5"/>
    <mergeCell ref="B4:B5"/>
    <mergeCell ref="C4:C5"/>
    <mergeCell ref="G4:G5"/>
    <mergeCell ref="H4:H5"/>
    <mergeCell ref="I4:I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topLeftCell="A13" workbookViewId="0">
      <selection activeCell="A23" sqref="A23"/>
    </sheetView>
  </sheetViews>
  <sheetFormatPr defaultColWidth="9.15" defaultRowHeight="14.25" customHeight="1" outlineLevelCol="3"/>
  <cols>
    <col min="1" max="1" width="49.3083333333333" customWidth="1"/>
    <col min="2" max="2" width="43.3083333333333" customWidth="1"/>
    <col min="3" max="3" width="48.5333333333333" customWidth="1"/>
    <col min="4" max="4" width="41.15" customWidth="1"/>
  </cols>
  <sheetData>
    <row r="1" customHeight="1" spans="1:4">
      <c r="D1" s="94" t="s">
        <v>91</v>
      </c>
    </row>
    <row r="2" ht="31.5" customHeight="1" spans="1:4">
      <c r="A2" s="47" t="s">
        <v>92</v>
      </c>
      <c r="B2" s="134"/>
      <c r="C2" s="134"/>
      <c r="D2" s="134"/>
    </row>
    <row r="3" ht="17.25" customHeight="1" spans="1:4">
      <c r="A3" s="4" t="str">
        <f>"单位名称："&amp;"云南日报报业集团"</f>
        <v>单位名称：云南日报报业集团</v>
      </c>
      <c r="B3" s="135"/>
      <c r="C3" s="135"/>
      <c r="D3" s="96" t="s">
        <v>2</v>
      </c>
    </row>
    <row r="4" ht="24.65" customHeight="1" spans="1:4">
      <c r="A4" s="10" t="s">
        <v>3</v>
      </c>
      <c r="B4" s="12"/>
      <c r="C4" s="10" t="s">
        <v>4</v>
      </c>
      <c r="D4" s="12"/>
    </row>
    <row r="5" ht="15.65" customHeight="1" spans="1:4">
      <c r="A5" s="15" t="s">
        <v>5</v>
      </c>
      <c r="B5" s="136" t="s">
        <v>6</v>
      </c>
      <c r="C5" s="15" t="s">
        <v>93</v>
      </c>
      <c r="D5" s="136" t="s">
        <v>6</v>
      </c>
    </row>
    <row r="6" ht="14.15" customHeight="1" spans="1:4">
      <c r="A6" s="18"/>
      <c r="B6" s="17"/>
      <c r="C6" s="18"/>
      <c r="D6" s="17"/>
    </row>
    <row r="7" ht="29.15" customHeight="1" spans="1:4">
      <c r="A7" s="137" t="s">
        <v>94</v>
      </c>
      <c r="B7" s="138">
        <v>143712713.65</v>
      </c>
      <c r="C7" s="139" t="s">
        <v>95</v>
      </c>
      <c r="D7" s="138">
        <v>146798657.75</v>
      </c>
    </row>
    <row r="8" ht="29.15" customHeight="1" spans="1:4">
      <c r="A8" s="140" t="s">
        <v>96</v>
      </c>
      <c r="B8" s="90">
        <v>143712713.65</v>
      </c>
      <c r="C8" s="179" t="str">
        <f>"（一）"&amp;"一般公共服务支出"</f>
        <v>（一）一般公共服务支出</v>
      </c>
      <c r="D8" s="90">
        <v>3553100</v>
      </c>
    </row>
    <row r="9" ht="29.15" customHeight="1" spans="1:4">
      <c r="A9" s="140" t="s">
        <v>97</v>
      </c>
      <c r="B9" s="90"/>
      <c r="C9" s="179" t="str">
        <f>"（二）"&amp;"文化旅游体育与传媒支出"</f>
        <v>（二）文化旅游体育与传媒支出</v>
      </c>
      <c r="D9" s="90">
        <v>131245557.75</v>
      </c>
    </row>
    <row r="10" ht="29.15" customHeight="1" spans="1:4">
      <c r="A10" s="140" t="s">
        <v>98</v>
      </c>
      <c r="B10" s="90"/>
      <c r="C10" s="179" t="str">
        <f>"（三）"&amp;"社会保障和就业支出"</f>
        <v>（三）社会保障和就业支出</v>
      </c>
      <c r="D10" s="90">
        <v>12000000</v>
      </c>
    </row>
    <row r="11" ht="29.15" customHeight="1" spans="1:4">
      <c r="A11" s="141" t="s">
        <v>99</v>
      </c>
      <c r="B11" s="142">
        <v>3085944.1</v>
      </c>
      <c r="C11" s="179" t="str">
        <f>"（四）"&amp;"卫生健康支出"</f>
        <v>（四）卫生健康支出</v>
      </c>
      <c r="D11" s="90"/>
    </row>
    <row r="12" ht="29.15" customHeight="1" spans="1:4">
      <c r="A12" s="140" t="s">
        <v>96</v>
      </c>
      <c r="B12" s="122">
        <v>3085944.1</v>
      </c>
      <c r="C12" s="179" t="str">
        <f>"（五）"&amp;"住房保障支出"</f>
        <v>（五）住房保障支出</v>
      </c>
      <c r="D12" s="90"/>
    </row>
    <row r="13" ht="29.15" customHeight="1" spans="1:4">
      <c r="A13" s="143" t="s">
        <v>97</v>
      </c>
      <c r="B13" s="122"/>
      <c r="C13" s="144"/>
      <c r="D13" s="142"/>
    </row>
    <row r="14" ht="29.15" customHeight="1" spans="1:4">
      <c r="A14" s="143" t="s">
        <v>98</v>
      </c>
      <c r="B14" s="142"/>
      <c r="C14" s="144"/>
      <c r="D14" s="142"/>
    </row>
    <row r="15" ht="29.15" customHeight="1" spans="1:4">
      <c r="A15" s="145"/>
      <c r="B15" s="142"/>
      <c r="C15" s="146" t="s">
        <v>100</v>
      </c>
      <c r="D15" s="142"/>
    </row>
    <row r="16" ht="29.15" customHeight="1" spans="1:4">
      <c r="A16" s="145" t="s">
        <v>101</v>
      </c>
      <c r="B16" s="142">
        <v>146798657.75</v>
      </c>
      <c r="C16" s="144" t="s">
        <v>25</v>
      </c>
      <c r="D16" s="142">
        <v>146798657.75</v>
      </c>
    </row>
  </sheetData>
  <mergeCells count="8">
    <mergeCell ref="A2:D2"/>
    <mergeCell ref="A3:B3"/>
    <mergeCell ref="A4:B4"/>
    <mergeCell ref="C4:D4"/>
    <mergeCell ref="A5:A6"/>
    <mergeCell ref="B5:B6"/>
    <mergeCell ref="C5:C6"/>
    <mergeCell ref="D5:D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3"/>
  <sheetViews>
    <sheetView showZeros="0" topLeftCell="A4" workbookViewId="0">
      <selection activeCell="A23" sqref="A23:B23"/>
    </sheetView>
  </sheetViews>
  <sheetFormatPr defaultColWidth="9.15" defaultRowHeight="14.25" customHeight="1" outlineLevelCol="6"/>
  <cols>
    <col min="1" max="1" width="20.15" customWidth="1"/>
    <col min="2" max="2" width="37.3083333333333" customWidth="1"/>
    <col min="3" max="3" width="24.3083333333333" customWidth="1"/>
    <col min="4" max="6" width="25" customWidth="1"/>
    <col min="7" max="7" width="24.3083333333333" customWidth="1"/>
  </cols>
  <sheetData>
    <row r="1" ht="12" customHeight="1" spans="1:7">
      <c r="D1" s="109"/>
      <c r="F1" s="57"/>
      <c r="G1" s="57" t="s">
        <v>102</v>
      </c>
    </row>
    <row r="2" ht="39" customHeight="1" spans="1:7">
      <c r="A2" s="3" t="s">
        <v>103</v>
      </c>
      <c r="B2" s="3"/>
      <c r="C2" s="3"/>
      <c r="D2" s="3"/>
      <c r="E2" s="3"/>
      <c r="F2" s="3"/>
      <c r="G2" s="3"/>
    </row>
    <row r="3" ht="18" customHeight="1" spans="1:7">
      <c r="A3" s="4" t="str">
        <f>"单位名称："&amp;"云南日报报业集团"</f>
        <v>单位名称：云南日报报业集团</v>
      </c>
      <c r="F3" s="105"/>
      <c r="G3" s="105" t="s">
        <v>2</v>
      </c>
    </row>
    <row r="4" ht="20.25" customHeight="1" spans="1:7">
      <c r="A4" s="124" t="s">
        <v>104</v>
      </c>
      <c r="B4" s="125"/>
      <c r="C4" s="126" t="s">
        <v>30</v>
      </c>
      <c r="D4" s="11" t="s">
        <v>57</v>
      </c>
      <c r="E4" s="11"/>
      <c r="F4" s="12"/>
      <c r="G4" s="126" t="s">
        <v>58</v>
      </c>
    </row>
    <row r="5" ht="20.25" customHeight="1" spans="1:7">
      <c r="A5" s="127" t="s">
        <v>48</v>
      </c>
      <c r="B5" s="128" t="s">
        <v>49</v>
      </c>
      <c r="C5" s="97"/>
      <c r="D5" s="97" t="s">
        <v>32</v>
      </c>
      <c r="E5" s="97" t="s">
        <v>105</v>
      </c>
      <c r="F5" s="97" t="s">
        <v>106</v>
      </c>
      <c r="G5" s="97"/>
    </row>
    <row r="6" ht="13.5" customHeight="1" spans="1:7">
      <c r="A6" s="129" t="s">
        <v>107</v>
      </c>
      <c r="B6" s="129" t="s">
        <v>108</v>
      </c>
      <c r="C6" s="129" t="s">
        <v>109</v>
      </c>
      <c r="D6" s="64"/>
      <c r="E6" s="129" t="s">
        <v>110</v>
      </c>
      <c r="F6" s="129" t="s">
        <v>111</v>
      </c>
      <c r="G6" s="129" t="s">
        <v>112</v>
      </c>
    </row>
    <row r="7" ht="18" customHeight="1" spans="1:7">
      <c r="A7" s="30" t="s">
        <v>59</v>
      </c>
      <c r="B7" s="30" t="s">
        <v>60</v>
      </c>
      <c r="C7" s="22">
        <v>3519600</v>
      </c>
      <c r="D7" s="22"/>
      <c r="E7" s="22"/>
      <c r="F7" s="22"/>
      <c r="G7" s="22">
        <v>3519600</v>
      </c>
    </row>
    <row r="8" ht="18" customHeight="1" spans="1:7">
      <c r="A8" s="30" t="s">
        <v>61</v>
      </c>
      <c r="B8" s="130" t="s">
        <v>62</v>
      </c>
      <c r="C8" s="22">
        <v>2400000</v>
      </c>
      <c r="D8" s="22"/>
      <c r="E8" s="22"/>
      <c r="F8" s="22"/>
      <c r="G8" s="22">
        <v>2400000</v>
      </c>
    </row>
    <row r="9" ht="18" customHeight="1" spans="1:7">
      <c r="A9" s="30" t="s">
        <v>63</v>
      </c>
      <c r="B9" s="131" t="s">
        <v>64</v>
      </c>
      <c r="C9" s="22">
        <v>2400000</v>
      </c>
      <c r="D9" s="22"/>
      <c r="E9" s="22"/>
      <c r="F9" s="22"/>
      <c r="G9" s="22">
        <v>2400000</v>
      </c>
    </row>
    <row r="10" ht="18" customHeight="1" spans="1:7">
      <c r="A10" s="30" t="s">
        <v>65</v>
      </c>
      <c r="B10" s="130" t="s">
        <v>66</v>
      </c>
      <c r="C10" s="22">
        <v>1119600</v>
      </c>
      <c r="D10" s="22"/>
      <c r="E10" s="22"/>
      <c r="F10" s="22"/>
      <c r="G10" s="22">
        <v>1119600</v>
      </c>
    </row>
    <row r="11" ht="18" customHeight="1" spans="1:7">
      <c r="A11" s="30" t="s">
        <v>67</v>
      </c>
      <c r="B11" s="131" t="s">
        <v>68</v>
      </c>
      <c r="C11" s="22">
        <v>120000</v>
      </c>
      <c r="D11" s="22"/>
      <c r="E11" s="22"/>
      <c r="F11" s="22"/>
      <c r="G11" s="22">
        <v>120000</v>
      </c>
    </row>
    <row r="12" ht="18" customHeight="1" spans="1:7">
      <c r="A12" s="30" t="s">
        <v>69</v>
      </c>
      <c r="B12" s="131" t="s">
        <v>70</v>
      </c>
      <c r="C12" s="22">
        <v>999600</v>
      </c>
      <c r="D12" s="22"/>
      <c r="E12" s="22"/>
      <c r="F12" s="22"/>
      <c r="G12" s="22">
        <v>999600</v>
      </c>
    </row>
    <row r="13" ht="18" customHeight="1" spans="1:7">
      <c r="A13" s="30" t="s">
        <v>71</v>
      </c>
      <c r="B13" s="30" t="s">
        <v>72</v>
      </c>
      <c r="C13" s="22">
        <v>128193113.65</v>
      </c>
      <c r="D13" s="22">
        <v>55393113.65</v>
      </c>
      <c r="E13" s="22">
        <v>49627953.65</v>
      </c>
      <c r="F13" s="22">
        <v>5765160</v>
      </c>
      <c r="G13" s="22">
        <v>72800000</v>
      </c>
    </row>
    <row r="14" ht="18" customHeight="1" spans="1:7">
      <c r="A14" s="30" t="s">
        <v>73</v>
      </c>
      <c r="B14" s="130" t="s">
        <v>74</v>
      </c>
      <c r="C14" s="22">
        <v>45000000</v>
      </c>
      <c r="D14" s="22">
        <v>30000000</v>
      </c>
      <c r="E14" s="22">
        <v>30000000</v>
      </c>
      <c r="F14" s="22"/>
      <c r="G14" s="22">
        <v>15000000</v>
      </c>
    </row>
    <row r="15" ht="18" customHeight="1" spans="1:7">
      <c r="A15" s="30" t="s">
        <v>75</v>
      </c>
      <c r="B15" s="131" t="s">
        <v>76</v>
      </c>
      <c r="C15" s="22">
        <v>15000000</v>
      </c>
      <c r="D15" s="22"/>
      <c r="E15" s="22"/>
      <c r="F15" s="22"/>
      <c r="G15" s="22">
        <v>15000000</v>
      </c>
    </row>
    <row r="16" ht="18" customHeight="1" spans="1:7">
      <c r="A16" s="30" t="s">
        <v>77</v>
      </c>
      <c r="B16" s="131" t="s">
        <v>78</v>
      </c>
      <c r="C16" s="22">
        <v>30000000</v>
      </c>
      <c r="D16" s="22">
        <v>30000000</v>
      </c>
      <c r="E16" s="22">
        <v>30000000</v>
      </c>
      <c r="F16" s="22"/>
      <c r="G16" s="22"/>
    </row>
    <row r="17" ht="18" customHeight="1" spans="1:7">
      <c r="A17" s="30" t="s">
        <v>79</v>
      </c>
      <c r="B17" s="130" t="s">
        <v>80</v>
      </c>
      <c r="C17" s="22">
        <v>83193113.65</v>
      </c>
      <c r="D17" s="22">
        <v>25393113.65</v>
      </c>
      <c r="E17" s="22">
        <v>19627953.65</v>
      </c>
      <c r="F17" s="22">
        <v>5765160</v>
      </c>
      <c r="G17" s="22">
        <v>57800000</v>
      </c>
    </row>
    <row r="18" ht="18" customHeight="1" spans="1:7">
      <c r="A18" s="30" t="s">
        <v>81</v>
      </c>
      <c r="B18" s="131" t="s">
        <v>82</v>
      </c>
      <c r="C18" s="22">
        <v>82393113.65</v>
      </c>
      <c r="D18" s="22">
        <v>25393113.65</v>
      </c>
      <c r="E18" s="22">
        <v>19627953.65</v>
      </c>
      <c r="F18" s="22">
        <v>5765160</v>
      </c>
      <c r="G18" s="22">
        <v>57000000</v>
      </c>
    </row>
    <row r="19" ht="18" customHeight="1" spans="1:7">
      <c r="A19" s="30" t="s">
        <v>83</v>
      </c>
      <c r="B19" s="131" t="s">
        <v>80</v>
      </c>
      <c r="C19" s="22">
        <v>800000</v>
      </c>
      <c r="D19" s="22"/>
      <c r="E19" s="22"/>
      <c r="F19" s="22"/>
      <c r="G19" s="22">
        <v>800000</v>
      </c>
    </row>
    <row r="20" ht="18" customHeight="1" spans="1:7">
      <c r="A20" s="30" t="s">
        <v>84</v>
      </c>
      <c r="B20" s="30" t="s">
        <v>85</v>
      </c>
      <c r="C20" s="22">
        <v>12000000</v>
      </c>
      <c r="D20" s="22">
        <v>12000000</v>
      </c>
      <c r="E20" s="22">
        <v>12000000</v>
      </c>
      <c r="F20" s="22"/>
      <c r="G20" s="22"/>
    </row>
    <row r="21" ht="18" customHeight="1" spans="1:7">
      <c r="A21" s="30" t="s">
        <v>86</v>
      </c>
      <c r="B21" s="130" t="s">
        <v>87</v>
      </c>
      <c r="C21" s="22">
        <v>12000000</v>
      </c>
      <c r="D21" s="22">
        <v>12000000</v>
      </c>
      <c r="E21" s="22">
        <v>12000000</v>
      </c>
      <c r="F21" s="22"/>
      <c r="G21" s="22"/>
    </row>
    <row r="22" ht="18" customHeight="1" spans="1:7">
      <c r="A22" s="30" t="s">
        <v>88</v>
      </c>
      <c r="B22" s="131" t="s">
        <v>89</v>
      </c>
      <c r="C22" s="22">
        <v>12000000</v>
      </c>
      <c r="D22" s="22">
        <v>12000000</v>
      </c>
      <c r="E22" s="22">
        <v>12000000</v>
      </c>
      <c r="F22" s="22"/>
      <c r="G22" s="22"/>
    </row>
    <row r="23" ht="18" customHeight="1" spans="1:7">
      <c r="A23" s="132" t="s">
        <v>90</v>
      </c>
      <c r="B23" s="133" t="s">
        <v>90</v>
      </c>
      <c r="C23" s="22">
        <v>143712713.65</v>
      </c>
      <c r="D23" s="22">
        <v>67393113.65</v>
      </c>
      <c r="E23" s="22">
        <v>61627953.65</v>
      </c>
      <c r="F23" s="22">
        <v>5765160</v>
      </c>
      <c r="G23" s="22">
        <v>76319600</v>
      </c>
    </row>
  </sheetData>
  <mergeCells count="7">
    <mergeCell ref="A2:G2"/>
    <mergeCell ref="A3:E3"/>
    <mergeCell ref="A4:B4"/>
    <mergeCell ref="D4:F4"/>
    <mergeCell ref="A23:B23"/>
    <mergeCell ref="C4:C5"/>
    <mergeCell ref="G4:G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8" sqref="A8:F8"/>
    </sheetView>
  </sheetViews>
  <sheetFormatPr defaultColWidth="9.15" defaultRowHeight="14.25" customHeight="1" outlineLevelRow="7" outlineLevelCol="5"/>
  <cols>
    <col min="1" max="1" width="27.3833333333333" customWidth="1"/>
    <col min="2" max="6" width="31.15" customWidth="1"/>
  </cols>
  <sheetData>
    <row r="1" ht="12" customHeight="1" spans="1:6">
      <c r="A1" s="118"/>
      <c r="B1" s="118"/>
      <c r="C1" s="62"/>
      <c r="F1" s="61" t="s">
        <v>113</v>
      </c>
    </row>
    <row r="2" ht="25.5" customHeight="1" spans="1:6">
      <c r="A2" s="119" t="s">
        <v>114</v>
      </c>
      <c r="B2" s="119"/>
      <c r="C2" s="119"/>
      <c r="D2" s="119"/>
      <c r="E2" s="119"/>
      <c r="F2" s="119"/>
    </row>
    <row r="3" ht="15.75" customHeight="1" spans="1:6">
      <c r="A3" s="180" t="str">
        <f>"单位名称："&amp;"云南日报报业集团"</f>
        <v>单位名称：云南日报报业集团</v>
      </c>
      <c r="B3" s="118"/>
      <c r="C3" s="62"/>
      <c r="F3" s="61" t="s">
        <v>115</v>
      </c>
    </row>
    <row r="4" ht="19.5" customHeight="1" spans="1:6">
      <c r="A4" s="9" t="s">
        <v>116</v>
      </c>
      <c r="B4" s="15" t="s">
        <v>117</v>
      </c>
      <c r="C4" s="10" t="s">
        <v>118</v>
      </c>
      <c r="D4" s="11"/>
      <c r="E4" s="12"/>
      <c r="F4" s="15" t="s">
        <v>119</v>
      </c>
    </row>
    <row r="5" ht="19.5" customHeight="1" spans="1:6">
      <c r="A5" s="17"/>
      <c r="B5" s="18"/>
      <c r="C5" s="64" t="s">
        <v>32</v>
      </c>
      <c r="D5" s="64" t="s">
        <v>120</v>
      </c>
      <c r="E5" s="64" t="s">
        <v>121</v>
      </c>
      <c r="F5" s="18"/>
    </row>
    <row r="6" ht="18.75" customHeight="1" spans="1:6">
      <c r="A6" s="120">
        <v>1</v>
      </c>
      <c r="B6" s="120">
        <v>2</v>
      </c>
      <c r="C6" s="121">
        <v>3</v>
      </c>
      <c r="D6" s="120">
        <v>4</v>
      </c>
      <c r="E6" s="120">
        <v>5</v>
      </c>
      <c r="F6" s="120">
        <v>6</v>
      </c>
    </row>
    <row r="7" ht="18.75" customHeight="1" spans="1:6">
      <c r="A7" s="122"/>
      <c r="B7" s="122"/>
      <c r="C7" s="123"/>
      <c r="D7" s="122"/>
      <c r="E7" s="122"/>
      <c r="F7" s="122"/>
    </row>
    <row r="8" customHeight="1" spans="1:6">
      <c r="A8" s="45" t="s">
        <v>122</v>
      </c>
      <c r="B8" s="45"/>
      <c r="C8" s="45"/>
      <c r="D8" s="45"/>
      <c r="E8" s="45"/>
      <c r="F8" s="45"/>
    </row>
  </sheetData>
  <mergeCells count="7">
    <mergeCell ref="A2:F2"/>
    <mergeCell ref="A3:D3"/>
    <mergeCell ref="C4:E4"/>
    <mergeCell ref="A8:F8"/>
    <mergeCell ref="A4:A5"/>
    <mergeCell ref="B4:B5"/>
    <mergeCell ref="F4:F5"/>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6"/>
  <sheetViews>
    <sheetView showZeros="0" topLeftCell="A19" workbookViewId="0">
      <selection activeCell="H19" sqref="H$1:I$1048576"/>
    </sheetView>
  </sheetViews>
  <sheetFormatPr defaultColWidth="9.15" defaultRowHeight="14.25" customHeight="1"/>
  <cols>
    <col min="1" max="1" width="28.6916666666667" customWidth="1"/>
    <col min="2" max="3" width="23.8416666666667" customWidth="1"/>
    <col min="4" max="4" width="14.6166666666667" customWidth="1"/>
    <col min="5" max="5" width="18.4583333333333" customWidth="1"/>
    <col min="6" max="6" width="14.7666666666667" customWidth="1"/>
    <col min="7" max="7" width="18.8416666666667" customWidth="1"/>
    <col min="8" max="9" width="16.6916666666667" customWidth="1"/>
    <col min="10" max="13" width="15.3083333333333" customWidth="1"/>
    <col min="14" max="16" width="14.7666666666667" customWidth="1"/>
    <col min="17" max="17" width="14.8416666666667" customWidth="1"/>
    <col min="18" max="23" width="15" customWidth="1"/>
  </cols>
  <sheetData>
    <row r="1" ht="13.5" customHeight="1" spans="1:23">
      <c r="D1" s="1"/>
      <c r="E1" s="1"/>
      <c r="F1" s="1"/>
      <c r="G1" s="1"/>
      <c r="U1" s="109"/>
      <c r="W1" s="57" t="s">
        <v>123</v>
      </c>
    </row>
    <row r="2" ht="27.75" customHeight="1" spans="1:23">
      <c r="A2" s="27" t="s">
        <v>124</v>
      </c>
      <c r="B2" s="27"/>
      <c r="C2" s="27"/>
      <c r="D2" s="27"/>
      <c r="E2" s="27"/>
      <c r="F2" s="27"/>
      <c r="G2" s="27"/>
      <c r="H2" s="27"/>
      <c r="I2" s="27"/>
      <c r="J2" s="27"/>
      <c r="K2" s="27"/>
      <c r="L2" s="27"/>
      <c r="M2" s="27"/>
      <c r="N2" s="27"/>
      <c r="O2" s="27"/>
      <c r="P2" s="27"/>
      <c r="Q2" s="27"/>
      <c r="R2" s="27"/>
      <c r="S2" s="27"/>
      <c r="T2" s="27"/>
      <c r="U2" s="27"/>
      <c r="V2" s="27"/>
      <c r="W2" s="27"/>
    </row>
    <row r="3" ht="13.5" customHeight="1" spans="1:23">
      <c r="A3" s="180" t="str">
        <f>"单位名称："&amp;"云南日报报业集团"</f>
        <v>单位名称：云南日报报业集团</v>
      </c>
      <c r="B3" s="5"/>
      <c r="C3" s="5"/>
      <c r="D3" s="5"/>
      <c r="E3" s="5"/>
      <c r="F3" s="5"/>
      <c r="G3" s="5"/>
      <c r="H3" s="6"/>
      <c r="I3" s="6"/>
      <c r="J3" s="6"/>
      <c r="K3" s="6"/>
      <c r="L3" s="6"/>
      <c r="M3" s="6"/>
      <c r="N3" s="6"/>
      <c r="O3" s="6"/>
      <c r="P3" s="6"/>
      <c r="Q3" s="6"/>
      <c r="U3" s="109"/>
      <c r="W3" s="105" t="s">
        <v>115</v>
      </c>
    </row>
    <row r="4" ht="21.75" customHeight="1" spans="1:23">
      <c r="A4" s="8" t="s">
        <v>125</v>
      </c>
      <c r="B4" s="8" t="s">
        <v>126</v>
      </c>
      <c r="C4" s="8" t="s">
        <v>127</v>
      </c>
      <c r="D4" s="9" t="s">
        <v>128</v>
      </c>
      <c r="E4" s="9" t="s">
        <v>129</v>
      </c>
      <c r="F4" s="9" t="s">
        <v>130</v>
      </c>
      <c r="G4" s="9" t="s">
        <v>131</v>
      </c>
      <c r="H4" s="64" t="s">
        <v>132</v>
      </c>
      <c r="I4" s="64"/>
      <c r="J4" s="64"/>
      <c r="K4" s="64"/>
      <c r="L4" s="111"/>
      <c r="M4" s="111"/>
      <c r="N4" s="111"/>
      <c r="O4" s="111"/>
      <c r="P4" s="111"/>
      <c r="Q4" s="49"/>
      <c r="R4" s="64"/>
      <c r="S4" s="64"/>
      <c r="T4" s="64"/>
      <c r="U4" s="64"/>
      <c r="V4" s="64"/>
      <c r="W4" s="64"/>
    </row>
    <row r="5" ht="21.75" customHeight="1" spans="1:23">
      <c r="A5" s="13"/>
      <c r="B5" s="13"/>
      <c r="C5" s="13"/>
      <c r="D5" s="14"/>
      <c r="E5" s="14"/>
      <c r="F5" s="14"/>
      <c r="G5" s="14"/>
      <c r="H5" s="64" t="s">
        <v>30</v>
      </c>
      <c r="I5" s="49" t="s">
        <v>33</v>
      </c>
      <c r="J5" s="49"/>
      <c r="K5" s="49"/>
      <c r="L5" s="111"/>
      <c r="M5" s="111"/>
      <c r="N5" s="111" t="s">
        <v>133</v>
      </c>
      <c r="O5" s="111"/>
      <c r="P5" s="111"/>
      <c r="Q5" s="49" t="s">
        <v>36</v>
      </c>
      <c r="R5" s="64" t="s">
        <v>51</v>
      </c>
      <c r="S5" s="49"/>
      <c r="T5" s="49"/>
      <c r="U5" s="49"/>
      <c r="V5" s="49"/>
      <c r="W5" s="49"/>
    </row>
    <row r="6" ht="15" customHeight="1" spans="1:23">
      <c r="A6" s="16"/>
      <c r="B6" s="16"/>
      <c r="C6" s="16"/>
      <c r="D6" s="17"/>
      <c r="E6" s="17"/>
      <c r="F6" s="17"/>
      <c r="G6" s="17"/>
      <c r="H6" s="64"/>
      <c r="I6" s="49" t="s">
        <v>134</v>
      </c>
      <c r="J6" s="49" t="s">
        <v>135</v>
      </c>
      <c r="K6" s="49" t="s">
        <v>136</v>
      </c>
      <c r="L6" s="115" t="s">
        <v>137</v>
      </c>
      <c r="M6" s="115" t="s">
        <v>138</v>
      </c>
      <c r="N6" s="115" t="s">
        <v>33</v>
      </c>
      <c r="O6" s="115" t="s">
        <v>34</v>
      </c>
      <c r="P6" s="115" t="s">
        <v>35</v>
      </c>
      <c r="Q6" s="49"/>
      <c r="R6" s="49" t="s">
        <v>32</v>
      </c>
      <c r="S6" s="49" t="s">
        <v>43</v>
      </c>
      <c r="T6" s="49" t="s">
        <v>139</v>
      </c>
      <c r="U6" s="49" t="s">
        <v>39</v>
      </c>
      <c r="V6" s="49" t="s">
        <v>40</v>
      </c>
      <c r="W6" s="49" t="s">
        <v>41</v>
      </c>
    </row>
    <row r="7" ht="27.75" customHeight="1" spans="1:23">
      <c r="A7" s="16"/>
      <c r="B7" s="16"/>
      <c r="C7" s="16"/>
      <c r="D7" s="17"/>
      <c r="E7" s="17"/>
      <c r="F7" s="17"/>
      <c r="G7" s="17"/>
      <c r="H7" s="64"/>
      <c r="I7" s="49"/>
      <c r="J7" s="49"/>
      <c r="K7" s="49"/>
      <c r="L7" s="115"/>
      <c r="M7" s="115"/>
      <c r="N7" s="115"/>
      <c r="O7" s="115"/>
      <c r="P7" s="115"/>
      <c r="Q7" s="49"/>
      <c r="R7" s="49"/>
      <c r="S7" s="49"/>
      <c r="T7" s="49"/>
      <c r="U7" s="49"/>
      <c r="V7" s="49"/>
      <c r="W7" s="49"/>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23" t="s">
        <v>45</v>
      </c>
      <c r="B9" s="113"/>
      <c r="C9" s="23"/>
      <c r="D9" s="23"/>
      <c r="E9" s="23"/>
      <c r="F9" s="23"/>
      <c r="G9" s="23"/>
      <c r="H9" s="22">
        <v>67393113.65</v>
      </c>
      <c r="I9" s="22">
        <v>67393113.65</v>
      </c>
      <c r="J9" s="22">
        <v>7500000</v>
      </c>
      <c r="K9" s="22"/>
      <c r="L9" s="22">
        <v>59893113.65</v>
      </c>
      <c r="M9" s="22"/>
      <c r="N9" s="22"/>
      <c r="O9" s="22"/>
      <c r="P9" s="22"/>
      <c r="Q9" s="22"/>
      <c r="R9" s="22"/>
      <c r="S9" s="22"/>
      <c r="T9" s="22"/>
      <c r="U9" s="22"/>
      <c r="V9" s="22"/>
      <c r="W9" s="22"/>
    </row>
    <row r="10" ht="31.4" customHeight="1" spans="1:23">
      <c r="A10" s="117" t="s">
        <v>45</v>
      </c>
      <c r="B10" s="113" t="s">
        <v>140</v>
      </c>
      <c r="C10" s="23" t="s">
        <v>141</v>
      </c>
      <c r="D10" s="23" t="s">
        <v>77</v>
      </c>
      <c r="E10" s="23" t="s">
        <v>78</v>
      </c>
      <c r="F10" s="23" t="s">
        <v>142</v>
      </c>
      <c r="G10" s="23" t="s">
        <v>143</v>
      </c>
      <c r="H10" s="22">
        <v>30000000</v>
      </c>
      <c r="I10" s="22">
        <v>30000000</v>
      </c>
      <c r="J10" s="22">
        <v>7500000</v>
      </c>
      <c r="K10" s="22"/>
      <c r="L10" s="22">
        <v>22500000</v>
      </c>
      <c r="M10" s="22"/>
      <c r="N10" s="22"/>
      <c r="O10" s="22"/>
      <c r="P10" s="22"/>
      <c r="Q10" s="22"/>
      <c r="R10" s="22"/>
      <c r="S10" s="22"/>
      <c r="T10" s="22"/>
      <c r="U10" s="22"/>
      <c r="V10" s="22"/>
      <c r="W10" s="22"/>
    </row>
    <row r="11" ht="31.4" customHeight="1" spans="1:23">
      <c r="A11" s="117" t="s">
        <v>45</v>
      </c>
      <c r="B11" s="113" t="s">
        <v>144</v>
      </c>
      <c r="C11" s="23" t="s">
        <v>145</v>
      </c>
      <c r="D11" s="23" t="s">
        <v>81</v>
      </c>
      <c r="E11" s="23" t="s">
        <v>82</v>
      </c>
      <c r="F11" s="23" t="s">
        <v>146</v>
      </c>
      <c r="G11" s="23" t="s">
        <v>147</v>
      </c>
      <c r="H11" s="22">
        <v>476490</v>
      </c>
      <c r="I11" s="22">
        <v>476490</v>
      </c>
      <c r="J11" s="22"/>
      <c r="K11" s="22"/>
      <c r="L11" s="22">
        <v>476490</v>
      </c>
      <c r="M11" s="22"/>
      <c r="N11" s="22"/>
      <c r="O11" s="22"/>
      <c r="P11" s="22"/>
      <c r="Q11" s="22"/>
      <c r="R11" s="22"/>
      <c r="S11" s="22"/>
      <c r="T11" s="22"/>
      <c r="U11" s="22"/>
      <c r="V11" s="22"/>
      <c r="W11" s="22"/>
    </row>
    <row r="12" ht="31.4" customHeight="1" spans="1:23">
      <c r="A12" s="117" t="s">
        <v>45</v>
      </c>
      <c r="B12" s="113" t="s">
        <v>144</v>
      </c>
      <c r="C12" s="23" t="s">
        <v>145</v>
      </c>
      <c r="D12" s="23" t="s">
        <v>81</v>
      </c>
      <c r="E12" s="23" t="s">
        <v>82</v>
      </c>
      <c r="F12" s="23" t="s">
        <v>148</v>
      </c>
      <c r="G12" s="23" t="s">
        <v>149</v>
      </c>
      <c r="H12" s="22">
        <v>650000</v>
      </c>
      <c r="I12" s="22">
        <v>650000</v>
      </c>
      <c r="J12" s="22"/>
      <c r="K12" s="22"/>
      <c r="L12" s="22">
        <v>650000</v>
      </c>
      <c r="M12" s="22"/>
      <c r="N12" s="22"/>
      <c r="O12" s="22"/>
      <c r="P12" s="22"/>
      <c r="Q12" s="22"/>
      <c r="R12" s="22"/>
      <c r="S12" s="22"/>
      <c r="T12" s="22"/>
      <c r="U12" s="22"/>
      <c r="V12" s="22"/>
      <c r="W12" s="22"/>
    </row>
    <row r="13" ht="31.4" customHeight="1" spans="1:23">
      <c r="A13" s="117" t="s">
        <v>45</v>
      </c>
      <c r="B13" s="113" t="s">
        <v>144</v>
      </c>
      <c r="C13" s="23" t="s">
        <v>145</v>
      </c>
      <c r="D13" s="23" t="s">
        <v>81</v>
      </c>
      <c r="E13" s="23" t="s">
        <v>82</v>
      </c>
      <c r="F13" s="23" t="s">
        <v>150</v>
      </c>
      <c r="G13" s="23" t="s">
        <v>151</v>
      </c>
      <c r="H13" s="22">
        <v>70000</v>
      </c>
      <c r="I13" s="22">
        <v>70000</v>
      </c>
      <c r="J13" s="22"/>
      <c r="K13" s="22"/>
      <c r="L13" s="22">
        <v>70000</v>
      </c>
      <c r="M13" s="22"/>
      <c r="N13" s="22"/>
      <c r="O13" s="22"/>
      <c r="P13" s="22"/>
      <c r="Q13" s="22"/>
      <c r="R13" s="22"/>
      <c r="S13" s="22"/>
      <c r="T13" s="22"/>
      <c r="U13" s="22"/>
      <c r="V13" s="22"/>
      <c r="W13" s="22"/>
    </row>
    <row r="14" ht="31.4" customHeight="1" spans="1:23">
      <c r="A14" s="117" t="s">
        <v>45</v>
      </c>
      <c r="B14" s="113" t="s">
        <v>144</v>
      </c>
      <c r="C14" s="23" t="s">
        <v>145</v>
      </c>
      <c r="D14" s="23" t="s">
        <v>81</v>
      </c>
      <c r="E14" s="23" t="s">
        <v>82</v>
      </c>
      <c r="F14" s="23" t="s">
        <v>152</v>
      </c>
      <c r="G14" s="23" t="s">
        <v>153</v>
      </c>
      <c r="H14" s="22">
        <v>140000</v>
      </c>
      <c r="I14" s="22">
        <v>140000</v>
      </c>
      <c r="J14" s="22"/>
      <c r="K14" s="22"/>
      <c r="L14" s="22">
        <v>140000</v>
      </c>
      <c r="M14" s="22"/>
      <c r="N14" s="22"/>
      <c r="O14" s="22"/>
      <c r="P14" s="22"/>
      <c r="Q14" s="22"/>
      <c r="R14" s="22"/>
      <c r="S14" s="22"/>
      <c r="T14" s="22"/>
      <c r="U14" s="22"/>
      <c r="V14" s="22"/>
      <c r="W14" s="22"/>
    </row>
    <row r="15" ht="31.4" customHeight="1" spans="1:23">
      <c r="A15" s="117" t="s">
        <v>45</v>
      </c>
      <c r="B15" s="113" t="s">
        <v>144</v>
      </c>
      <c r="C15" s="23" t="s">
        <v>145</v>
      </c>
      <c r="D15" s="23" t="s">
        <v>81</v>
      </c>
      <c r="E15" s="23" t="s">
        <v>82</v>
      </c>
      <c r="F15" s="23" t="s">
        <v>154</v>
      </c>
      <c r="G15" s="23" t="s">
        <v>155</v>
      </c>
      <c r="H15" s="22">
        <v>94000</v>
      </c>
      <c r="I15" s="22">
        <v>94000</v>
      </c>
      <c r="J15" s="22"/>
      <c r="K15" s="22"/>
      <c r="L15" s="22">
        <v>94000</v>
      </c>
      <c r="M15" s="22"/>
      <c r="N15" s="22"/>
      <c r="O15" s="22"/>
      <c r="P15" s="22"/>
      <c r="Q15" s="22"/>
      <c r="R15" s="22"/>
      <c r="S15" s="22"/>
      <c r="T15" s="22"/>
      <c r="U15" s="22"/>
      <c r="V15" s="22"/>
      <c r="W15" s="22"/>
    </row>
    <row r="16" ht="31.4" customHeight="1" spans="1:23">
      <c r="A16" s="117" t="s">
        <v>45</v>
      </c>
      <c r="B16" s="113" t="s">
        <v>144</v>
      </c>
      <c r="C16" s="23" t="s">
        <v>145</v>
      </c>
      <c r="D16" s="23" t="s">
        <v>81</v>
      </c>
      <c r="E16" s="23" t="s">
        <v>82</v>
      </c>
      <c r="F16" s="23" t="s">
        <v>156</v>
      </c>
      <c r="G16" s="23" t="s">
        <v>157</v>
      </c>
      <c r="H16" s="22">
        <v>108000</v>
      </c>
      <c r="I16" s="22">
        <v>108000</v>
      </c>
      <c r="J16" s="22"/>
      <c r="K16" s="22"/>
      <c r="L16" s="22">
        <v>108000</v>
      </c>
      <c r="M16" s="22"/>
      <c r="N16" s="22"/>
      <c r="O16" s="22"/>
      <c r="P16" s="22"/>
      <c r="Q16" s="22"/>
      <c r="R16" s="22"/>
      <c r="S16" s="22"/>
      <c r="T16" s="22"/>
      <c r="U16" s="22"/>
      <c r="V16" s="22"/>
      <c r="W16" s="22"/>
    </row>
    <row r="17" ht="31.4" customHeight="1" spans="1:23">
      <c r="A17" s="117" t="s">
        <v>45</v>
      </c>
      <c r="B17" s="113" t="s">
        <v>144</v>
      </c>
      <c r="C17" s="23" t="s">
        <v>145</v>
      </c>
      <c r="D17" s="23" t="s">
        <v>81</v>
      </c>
      <c r="E17" s="23" t="s">
        <v>82</v>
      </c>
      <c r="F17" s="23" t="s">
        <v>158</v>
      </c>
      <c r="G17" s="23" t="s">
        <v>159</v>
      </c>
      <c r="H17" s="22">
        <v>1000110</v>
      </c>
      <c r="I17" s="22">
        <v>1000110</v>
      </c>
      <c r="J17" s="22"/>
      <c r="K17" s="22"/>
      <c r="L17" s="22">
        <v>1000110</v>
      </c>
      <c r="M17" s="22"/>
      <c r="N17" s="22"/>
      <c r="O17" s="22"/>
      <c r="P17" s="22"/>
      <c r="Q17" s="22"/>
      <c r="R17" s="22"/>
      <c r="S17" s="22"/>
      <c r="T17" s="22"/>
      <c r="U17" s="22"/>
      <c r="V17" s="22"/>
      <c r="W17" s="22"/>
    </row>
    <row r="18" ht="31.4" customHeight="1" spans="1:23">
      <c r="A18" s="117" t="s">
        <v>45</v>
      </c>
      <c r="B18" s="113" t="s">
        <v>144</v>
      </c>
      <c r="C18" s="23" t="s">
        <v>145</v>
      </c>
      <c r="D18" s="23" t="s">
        <v>81</v>
      </c>
      <c r="E18" s="23" t="s">
        <v>82</v>
      </c>
      <c r="F18" s="23" t="s">
        <v>160</v>
      </c>
      <c r="G18" s="23" t="s">
        <v>161</v>
      </c>
      <c r="H18" s="22">
        <v>200000</v>
      </c>
      <c r="I18" s="22">
        <v>200000</v>
      </c>
      <c r="J18" s="22"/>
      <c r="K18" s="22"/>
      <c r="L18" s="22">
        <v>200000</v>
      </c>
      <c r="M18" s="22"/>
      <c r="N18" s="22"/>
      <c r="O18" s="22"/>
      <c r="P18" s="22"/>
      <c r="Q18" s="22"/>
      <c r="R18" s="22"/>
      <c r="S18" s="22"/>
      <c r="T18" s="22"/>
      <c r="U18" s="22"/>
      <c r="V18" s="22"/>
      <c r="W18" s="22"/>
    </row>
    <row r="19" ht="31.4" customHeight="1" spans="1:23">
      <c r="A19" s="117" t="s">
        <v>45</v>
      </c>
      <c r="B19" s="113" t="s">
        <v>144</v>
      </c>
      <c r="C19" s="23" t="s">
        <v>145</v>
      </c>
      <c r="D19" s="23" t="s">
        <v>81</v>
      </c>
      <c r="E19" s="23" t="s">
        <v>82</v>
      </c>
      <c r="F19" s="23" t="s">
        <v>162</v>
      </c>
      <c r="G19" s="23" t="s">
        <v>163</v>
      </c>
      <c r="H19" s="22">
        <v>144000</v>
      </c>
      <c r="I19" s="22">
        <v>144000</v>
      </c>
      <c r="J19" s="22"/>
      <c r="K19" s="22"/>
      <c r="L19" s="22">
        <v>144000</v>
      </c>
      <c r="M19" s="22"/>
      <c r="N19" s="22"/>
      <c r="O19" s="22"/>
      <c r="P19" s="22"/>
      <c r="Q19" s="22"/>
      <c r="R19" s="22"/>
      <c r="S19" s="22"/>
      <c r="T19" s="22"/>
      <c r="U19" s="22"/>
      <c r="V19" s="22"/>
      <c r="W19" s="22"/>
    </row>
    <row r="20" ht="31.4" customHeight="1" spans="1:23">
      <c r="A20" s="117" t="s">
        <v>45</v>
      </c>
      <c r="B20" s="113" t="s">
        <v>144</v>
      </c>
      <c r="C20" s="23" t="s">
        <v>145</v>
      </c>
      <c r="D20" s="23" t="s">
        <v>81</v>
      </c>
      <c r="E20" s="23" t="s">
        <v>82</v>
      </c>
      <c r="F20" s="23" t="s">
        <v>164</v>
      </c>
      <c r="G20" s="23" t="s">
        <v>165</v>
      </c>
      <c r="H20" s="22">
        <v>307300</v>
      </c>
      <c r="I20" s="22">
        <v>307300</v>
      </c>
      <c r="J20" s="22"/>
      <c r="K20" s="22"/>
      <c r="L20" s="22">
        <v>307300</v>
      </c>
      <c r="M20" s="22"/>
      <c r="N20" s="22"/>
      <c r="O20" s="22"/>
      <c r="P20" s="22"/>
      <c r="Q20" s="22"/>
      <c r="R20" s="22"/>
      <c r="S20" s="22"/>
      <c r="T20" s="22"/>
      <c r="U20" s="22"/>
      <c r="V20" s="22"/>
      <c r="W20" s="22"/>
    </row>
    <row r="21" ht="31.4" customHeight="1" spans="1:23">
      <c r="A21" s="117" t="s">
        <v>45</v>
      </c>
      <c r="B21" s="113" t="s">
        <v>144</v>
      </c>
      <c r="C21" s="23" t="s">
        <v>145</v>
      </c>
      <c r="D21" s="23" t="s">
        <v>81</v>
      </c>
      <c r="E21" s="23" t="s">
        <v>82</v>
      </c>
      <c r="F21" s="23" t="s">
        <v>166</v>
      </c>
      <c r="G21" s="23" t="s">
        <v>167</v>
      </c>
      <c r="H21" s="22">
        <v>1490600</v>
      </c>
      <c r="I21" s="22">
        <v>1490600</v>
      </c>
      <c r="J21" s="22"/>
      <c r="K21" s="22"/>
      <c r="L21" s="22">
        <v>1490600</v>
      </c>
      <c r="M21" s="22"/>
      <c r="N21" s="22"/>
      <c r="O21" s="22"/>
      <c r="P21" s="22"/>
      <c r="Q21" s="22"/>
      <c r="R21" s="22"/>
      <c r="S21" s="22"/>
      <c r="T21" s="22"/>
      <c r="U21" s="22"/>
      <c r="V21" s="22"/>
      <c r="W21" s="22"/>
    </row>
    <row r="22" ht="31.4" customHeight="1" spans="1:23">
      <c r="A22" s="117" t="s">
        <v>45</v>
      </c>
      <c r="B22" s="113" t="s">
        <v>144</v>
      </c>
      <c r="C22" s="23" t="s">
        <v>145</v>
      </c>
      <c r="D22" s="23" t="s">
        <v>81</v>
      </c>
      <c r="E22" s="23" t="s">
        <v>82</v>
      </c>
      <c r="F22" s="23" t="s">
        <v>168</v>
      </c>
      <c r="G22" s="23" t="s">
        <v>169</v>
      </c>
      <c r="H22" s="22">
        <v>319500</v>
      </c>
      <c r="I22" s="22">
        <v>319500</v>
      </c>
      <c r="J22" s="22"/>
      <c r="K22" s="22"/>
      <c r="L22" s="22">
        <v>319500</v>
      </c>
      <c r="M22" s="22"/>
      <c r="N22" s="22"/>
      <c r="O22" s="22"/>
      <c r="P22" s="22"/>
      <c r="Q22" s="22"/>
      <c r="R22" s="22"/>
      <c r="S22" s="22"/>
      <c r="T22" s="22"/>
      <c r="U22" s="22"/>
      <c r="V22" s="22"/>
      <c r="W22" s="22"/>
    </row>
    <row r="23" ht="31.4" customHeight="1" spans="1:23">
      <c r="A23" s="117" t="s">
        <v>45</v>
      </c>
      <c r="B23" s="113" t="s">
        <v>170</v>
      </c>
      <c r="C23" s="23" t="s">
        <v>171</v>
      </c>
      <c r="D23" s="23" t="s">
        <v>81</v>
      </c>
      <c r="E23" s="23" t="s">
        <v>82</v>
      </c>
      <c r="F23" s="23" t="s">
        <v>172</v>
      </c>
      <c r="G23" s="23" t="s">
        <v>173</v>
      </c>
      <c r="H23" s="22">
        <v>765160</v>
      </c>
      <c r="I23" s="22">
        <v>765160</v>
      </c>
      <c r="J23" s="22"/>
      <c r="K23" s="22"/>
      <c r="L23" s="22">
        <v>765160</v>
      </c>
      <c r="M23" s="22"/>
      <c r="N23" s="22"/>
      <c r="O23" s="22"/>
      <c r="P23" s="22"/>
      <c r="Q23" s="22"/>
      <c r="R23" s="22"/>
      <c r="S23" s="22"/>
      <c r="T23" s="22"/>
      <c r="U23" s="22"/>
      <c r="V23" s="22"/>
      <c r="W23" s="22"/>
    </row>
    <row r="24" ht="31.4" customHeight="1" spans="1:23">
      <c r="A24" s="117" t="s">
        <v>45</v>
      </c>
      <c r="B24" s="113" t="s">
        <v>174</v>
      </c>
      <c r="C24" s="23" t="s">
        <v>175</v>
      </c>
      <c r="D24" s="23" t="s">
        <v>81</v>
      </c>
      <c r="E24" s="23" t="s">
        <v>82</v>
      </c>
      <c r="F24" s="23" t="s">
        <v>142</v>
      </c>
      <c r="G24" s="23" t="s">
        <v>143</v>
      </c>
      <c r="H24" s="22">
        <v>19627953.65</v>
      </c>
      <c r="I24" s="22">
        <v>19627953.65</v>
      </c>
      <c r="J24" s="22"/>
      <c r="K24" s="22"/>
      <c r="L24" s="22">
        <v>19627953.65</v>
      </c>
      <c r="M24" s="22"/>
      <c r="N24" s="22"/>
      <c r="O24" s="22"/>
      <c r="P24" s="22"/>
      <c r="Q24" s="22"/>
      <c r="R24" s="22"/>
      <c r="S24" s="22"/>
      <c r="T24" s="22"/>
      <c r="U24" s="22"/>
      <c r="V24" s="22"/>
      <c r="W24" s="22"/>
    </row>
    <row r="25" ht="31.4" customHeight="1" spans="1:23">
      <c r="A25" s="117" t="s">
        <v>45</v>
      </c>
      <c r="B25" s="113" t="s">
        <v>176</v>
      </c>
      <c r="C25" s="23" t="s">
        <v>177</v>
      </c>
      <c r="D25" s="23" t="s">
        <v>88</v>
      </c>
      <c r="E25" s="23" t="s">
        <v>89</v>
      </c>
      <c r="F25" s="23" t="s">
        <v>178</v>
      </c>
      <c r="G25" s="23" t="s">
        <v>179</v>
      </c>
      <c r="H25" s="22">
        <v>12000000</v>
      </c>
      <c r="I25" s="22">
        <v>12000000</v>
      </c>
      <c r="J25" s="22"/>
      <c r="K25" s="22"/>
      <c r="L25" s="22">
        <v>12000000</v>
      </c>
      <c r="M25" s="22"/>
      <c r="N25" s="22"/>
      <c r="O25" s="22"/>
      <c r="P25" s="22"/>
      <c r="Q25" s="22"/>
      <c r="R25" s="22"/>
      <c r="S25" s="22"/>
      <c r="T25" s="22"/>
      <c r="U25" s="22"/>
      <c r="V25" s="22"/>
      <c r="W25" s="22"/>
    </row>
    <row r="26" ht="18.75" customHeight="1" spans="1:23">
      <c r="A26" s="31" t="s">
        <v>90</v>
      </c>
      <c r="B26" s="32"/>
      <c r="C26" s="32"/>
      <c r="D26" s="32"/>
      <c r="E26" s="32"/>
      <c r="F26" s="32"/>
      <c r="G26" s="33"/>
      <c r="H26" s="22">
        <v>67393113.65</v>
      </c>
      <c r="I26" s="22">
        <v>67393113.65</v>
      </c>
      <c r="J26" s="22">
        <v>7500000</v>
      </c>
      <c r="K26" s="22"/>
      <c r="L26" s="22">
        <v>59893113.65</v>
      </c>
      <c r="M26" s="22"/>
      <c r="N26" s="22"/>
      <c r="O26" s="22"/>
      <c r="P26" s="22"/>
      <c r="Q26" s="22"/>
      <c r="R26" s="22"/>
      <c r="S26" s="22"/>
      <c r="T26" s="22"/>
      <c r="U26" s="22"/>
      <c r="V26" s="22"/>
      <c r="W26" s="22"/>
    </row>
  </sheetData>
  <mergeCells count="30">
    <mergeCell ref="A2:W2"/>
    <mergeCell ref="A3:G3"/>
    <mergeCell ref="H4:W4"/>
    <mergeCell ref="I5:M5"/>
    <mergeCell ref="N5:P5"/>
    <mergeCell ref="R5:W5"/>
    <mergeCell ref="A26:G2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50"/>
  <sheetViews>
    <sheetView showZeros="0" topLeftCell="E43" workbookViewId="0">
      <selection activeCell="N43" sqref="N$1:N$1048576"/>
    </sheetView>
  </sheetViews>
  <sheetFormatPr defaultColWidth="9.15" defaultRowHeight="14.25" customHeight="1"/>
  <cols>
    <col min="1" max="1" width="14.5333333333333" customWidth="1"/>
    <col min="2" max="2" width="21" customWidth="1"/>
    <col min="3" max="3" width="31.3083333333333" customWidth="1"/>
    <col min="4" max="4" width="23.8416666666667" customWidth="1"/>
    <col min="5" max="5" width="15.6166666666667" customWidth="1"/>
    <col min="6" max="6" width="19.7666666666667" customWidth="1"/>
    <col min="7" max="7" width="14.8416666666667" customWidth="1"/>
    <col min="8" max="8" width="19.7666666666667" customWidth="1"/>
    <col min="9" max="11" width="16.6916666666667" customWidth="1"/>
    <col min="12" max="16" width="14.15" customWidth="1"/>
    <col min="17" max="17" width="13.6166666666667" customWidth="1"/>
    <col min="18" max="23" width="15.15" customWidth="1"/>
  </cols>
  <sheetData>
    <row r="1" ht="13.5" customHeight="1" spans="1:23">
      <c r="E1" s="1"/>
      <c r="F1" s="1"/>
      <c r="G1" s="1"/>
      <c r="H1" s="1"/>
      <c r="U1" s="109"/>
      <c r="W1" s="57" t="s">
        <v>180</v>
      </c>
    </row>
    <row r="2" ht="27.75" customHeight="1" spans="1:23">
      <c r="A2" s="27" t="s">
        <v>181</v>
      </c>
      <c r="B2" s="27"/>
      <c r="C2" s="27"/>
      <c r="D2" s="27"/>
      <c r="E2" s="27"/>
      <c r="F2" s="27"/>
      <c r="G2" s="27"/>
      <c r="H2" s="27"/>
      <c r="I2" s="27"/>
      <c r="J2" s="27"/>
      <c r="K2" s="27"/>
      <c r="L2" s="27"/>
      <c r="M2" s="27"/>
      <c r="N2" s="27"/>
      <c r="O2" s="27"/>
      <c r="P2" s="27"/>
      <c r="Q2" s="27"/>
      <c r="R2" s="27"/>
      <c r="S2" s="27"/>
      <c r="T2" s="27"/>
      <c r="U2" s="27"/>
      <c r="V2" s="27"/>
      <c r="W2" s="27"/>
    </row>
    <row r="3" ht="13.5" customHeight="1" spans="1:23">
      <c r="A3" s="180" t="str">
        <f t="shared" ref="A3:B3" si="0">"单位名称："&amp;"云南日报报业集团"</f>
        <v>单位名称：云南日报报业集团</v>
      </c>
      <c r="B3" s="181" t="str">
        <f t="shared" si="0"/>
        <v>单位名称：云南日报报业集团</v>
      </c>
      <c r="C3" s="110"/>
      <c r="D3" s="110"/>
      <c r="E3" s="110"/>
      <c r="F3" s="110"/>
      <c r="G3" s="110"/>
      <c r="H3" s="110"/>
      <c r="I3" s="110"/>
      <c r="J3" s="6"/>
      <c r="K3" s="6"/>
      <c r="L3" s="6"/>
      <c r="M3" s="6"/>
      <c r="N3" s="6"/>
      <c r="O3" s="6"/>
      <c r="P3" s="6"/>
      <c r="Q3" s="6"/>
      <c r="U3" s="109"/>
      <c r="W3" s="105" t="s">
        <v>115</v>
      </c>
    </row>
    <row r="4" ht="21.75" customHeight="1" spans="1:23">
      <c r="A4" s="8" t="s">
        <v>182</v>
      </c>
      <c r="B4" s="8" t="s">
        <v>126</v>
      </c>
      <c r="C4" s="8" t="s">
        <v>127</v>
      </c>
      <c r="D4" s="8" t="s">
        <v>183</v>
      </c>
      <c r="E4" s="9" t="s">
        <v>128</v>
      </c>
      <c r="F4" s="9" t="s">
        <v>129</v>
      </c>
      <c r="G4" s="9" t="s">
        <v>130</v>
      </c>
      <c r="H4" s="9" t="s">
        <v>131</v>
      </c>
      <c r="I4" s="64" t="s">
        <v>30</v>
      </c>
      <c r="J4" s="64" t="s">
        <v>184</v>
      </c>
      <c r="K4" s="64"/>
      <c r="L4" s="64"/>
      <c r="M4" s="64"/>
      <c r="N4" s="111" t="s">
        <v>133</v>
      </c>
      <c r="O4" s="111"/>
      <c r="P4" s="111"/>
      <c r="Q4" s="9" t="s">
        <v>36</v>
      </c>
      <c r="R4" s="10" t="s">
        <v>51</v>
      </c>
      <c r="S4" s="11"/>
      <c r="T4" s="11"/>
      <c r="U4" s="11"/>
      <c r="V4" s="11"/>
      <c r="W4" s="12"/>
    </row>
    <row r="5" ht="21.75" customHeight="1" spans="1:23">
      <c r="A5" s="13"/>
      <c r="B5" s="13"/>
      <c r="C5" s="13"/>
      <c r="D5" s="13"/>
      <c r="E5" s="14"/>
      <c r="F5" s="14"/>
      <c r="G5" s="14"/>
      <c r="H5" s="14"/>
      <c r="I5" s="64"/>
      <c r="J5" s="49" t="s">
        <v>33</v>
      </c>
      <c r="K5" s="49"/>
      <c r="L5" s="49" t="s">
        <v>34</v>
      </c>
      <c r="M5" s="49" t="s">
        <v>35</v>
      </c>
      <c r="N5" s="112" t="s">
        <v>33</v>
      </c>
      <c r="O5" s="112" t="s">
        <v>34</v>
      </c>
      <c r="P5" s="112" t="s">
        <v>35</v>
      </c>
      <c r="Q5" s="14"/>
      <c r="R5" s="9" t="s">
        <v>32</v>
      </c>
      <c r="S5" s="9" t="s">
        <v>43</v>
      </c>
      <c r="T5" s="9" t="s">
        <v>139</v>
      </c>
      <c r="U5" s="9" t="s">
        <v>39</v>
      </c>
      <c r="V5" s="9" t="s">
        <v>40</v>
      </c>
      <c r="W5" s="9" t="s">
        <v>41</v>
      </c>
    </row>
    <row r="6" ht="40.5" customHeight="1" spans="1:23">
      <c r="A6" s="16"/>
      <c r="B6" s="16"/>
      <c r="C6" s="16"/>
      <c r="D6" s="16"/>
      <c r="E6" s="17"/>
      <c r="F6" s="17"/>
      <c r="G6" s="17"/>
      <c r="H6" s="17"/>
      <c r="I6" s="64"/>
      <c r="J6" s="49" t="s">
        <v>32</v>
      </c>
      <c r="K6" s="49" t="s">
        <v>185</v>
      </c>
      <c r="L6" s="49"/>
      <c r="M6" s="49"/>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3"/>
      <c r="C8" s="23" t="s">
        <v>186</v>
      </c>
      <c r="D8" s="23"/>
      <c r="E8" s="23"/>
      <c r="F8" s="23"/>
      <c r="G8" s="23"/>
      <c r="H8" s="23"/>
      <c r="I8" s="114">
        <v>7000000</v>
      </c>
      <c r="J8" s="114">
        <v>7000000</v>
      </c>
      <c r="K8" s="114">
        <v>7000000</v>
      </c>
      <c r="L8" s="114"/>
      <c r="M8" s="114"/>
      <c r="N8" s="114"/>
      <c r="O8" s="114"/>
      <c r="P8" s="114"/>
      <c r="Q8" s="114"/>
      <c r="R8" s="114"/>
      <c r="S8" s="114"/>
      <c r="T8" s="114"/>
      <c r="U8" s="90"/>
      <c r="V8" s="114"/>
      <c r="W8" s="114"/>
    </row>
    <row r="9" ht="32.9" customHeight="1" spans="1:23">
      <c r="A9" s="23" t="s">
        <v>187</v>
      </c>
      <c r="B9" s="113" t="s">
        <v>188</v>
      </c>
      <c r="C9" s="23" t="s">
        <v>186</v>
      </c>
      <c r="D9" s="23" t="s">
        <v>45</v>
      </c>
      <c r="E9" s="23" t="s">
        <v>81</v>
      </c>
      <c r="F9" s="23" t="s">
        <v>82</v>
      </c>
      <c r="G9" s="23" t="s">
        <v>164</v>
      </c>
      <c r="H9" s="23" t="s">
        <v>165</v>
      </c>
      <c r="I9" s="114">
        <v>7000000</v>
      </c>
      <c r="J9" s="114">
        <v>7000000</v>
      </c>
      <c r="K9" s="114">
        <v>7000000</v>
      </c>
      <c r="L9" s="114"/>
      <c r="M9" s="114"/>
      <c r="N9" s="114"/>
      <c r="O9" s="114"/>
      <c r="P9" s="114"/>
      <c r="Q9" s="114"/>
      <c r="R9" s="114"/>
      <c r="S9" s="114"/>
      <c r="T9" s="114"/>
      <c r="U9" s="90"/>
      <c r="V9" s="114"/>
      <c r="W9" s="114"/>
    </row>
    <row r="10" ht="32.9" customHeight="1" spans="1:23">
      <c r="A10" s="23"/>
      <c r="B10" s="23"/>
      <c r="C10" s="23" t="s">
        <v>189</v>
      </c>
      <c r="D10" s="23"/>
      <c r="E10" s="23"/>
      <c r="F10" s="23"/>
      <c r="G10" s="23"/>
      <c r="H10" s="23"/>
      <c r="I10" s="114">
        <v>2400000</v>
      </c>
      <c r="J10" s="114">
        <v>2400000</v>
      </c>
      <c r="K10" s="114">
        <v>2400000</v>
      </c>
      <c r="L10" s="114"/>
      <c r="M10" s="114"/>
      <c r="N10" s="114"/>
      <c r="O10" s="114"/>
      <c r="P10" s="114"/>
      <c r="Q10" s="114"/>
      <c r="R10" s="114"/>
      <c r="S10" s="114"/>
      <c r="T10" s="114"/>
      <c r="U10" s="90"/>
      <c r="V10" s="114"/>
      <c r="W10" s="114"/>
    </row>
    <row r="11" ht="32.9" customHeight="1" spans="1:23">
      <c r="A11" s="23" t="s">
        <v>187</v>
      </c>
      <c r="B11" s="113" t="s">
        <v>190</v>
      </c>
      <c r="C11" s="23" t="s">
        <v>189</v>
      </c>
      <c r="D11" s="23" t="s">
        <v>45</v>
      </c>
      <c r="E11" s="23" t="s">
        <v>63</v>
      </c>
      <c r="F11" s="23" t="s">
        <v>64</v>
      </c>
      <c r="G11" s="23" t="s">
        <v>158</v>
      </c>
      <c r="H11" s="23" t="s">
        <v>159</v>
      </c>
      <c r="I11" s="114">
        <v>297440</v>
      </c>
      <c r="J11" s="114">
        <v>297440</v>
      </c>
      <c r="K11" s="114">
        <v>297440</v>
      </c>
      <c r="L11" s="114"/>
      <c r="M11" s="114"/>
      <c r="N11" s="114"/>
      <c r="O11" s="114"/>
      <c r="P11" s="114"/>
      <c r="Q11" s="114"/>
      <c r="R11" s="114"/>
      <c r="S11" s="114"/>
      <c r="T11" s="114"/>
      <c r="U11" s="90"/>
      <c r="V11" s="114"/>
      <c r="W11" s="114"/>
    </row>
    <row r="12" ht="32.9" customHeight="1" spans="1:23">
      <c r="A12" s="23" t="s">
        <v>187</v>
      </c>
      <c r="B12" s="113" t="s">
        <v>190</v>
      </c>
      <c r="C12" s="23" t="s">
        <v>189</v>
      </c>
      <c r="D12" s="23" t="s">
        <v>45</v>
      </c>
      <c r="E12" s="23" t="s">
        <v>63</v>
      </c>
      <c r="F12" s="23" t="s">
        <v>64</v>
      </c>
      <c r="G12" s="23" t="s">
        <v>160</v>
      </c>
      <c r="H12" s="23" t="s">
        <v>161</v>
      </c>
      <c r="I12" s="114">
        <v>146680</v>
      </c>
      <c r="J12" s="114">
        <v>146680</v>
      </c>
      <c r="K12" s="114">
        <v>146680</v>
      </c>
      <c r="L12" s="114"/>
      <c r="M12" s="114"/>
      <c r="N12" s="114"/>
      <c r="O12" s="114"/>
      <c r="P12" s="114"/>
      <c r="Q12" s="114"/>
      <c r="R12" s="114"/>
      <c r="S12" s="114"/>
      <c r="T12" s="114"/>
      <c r="U12" s="90"/>
      <c r="V12" s="114"/>
      <c r="W12" s="114"/>
    </row>
    <row r="13" ht="32.9" customHeight="1" spans="1:23">
      <c r="A13" s="23" t="s">
        <v>187</v>
      </c>
      <c r="B13" s="113" t="s">
        <v>190</v>
      </c>
      <c r="C13" s="23" t="s">
        <v>189</v>
      </c>
      <c r="D13" s="23" t="s">
        <v>45</v>
      </c>
      <c r="E13" s="23" t="s">
        <v>63</v>
      </c>
      <c r="F13" s="23" t="s">
        <v>64</v>
      </c>
      <c r="G13" s="23" t="s">
        <v>164</v>
      </c>
      <c r="H13" s="23" t="s">
        <v>165</v>
      </c>
      <c r="I13" s="114">
        <v>1824380</v>
      </c>
      <c r="J13" s="114">
        <v>1824380</v>
      </c>
      <c r="K13" s="114">
        <v>1824380</v>
      </c>
      <c r="L13" s="114"/>
      <c r="M13" s="114"/>
      <c r="N13" s="114"/>
      <c r="O13" s="114"/>
      <c r="P13" s="114"/>
      <c r="Q13" s="114"/>
      <c r="R13" s="114"/>
      <c r="S13" s="114"/>
      <c r="T13" s="114"/>
      <c r="U13" s="90"/>
      <c r="V13" s="114"/>
      <c r="W13" s="114"/>
    </row>
    <row r="14" ht="32.9" customHeight="1" spans="1:23">
      <c r="A14" s="23" t="s">
        <v>187</v>
      </c>
      <c r="B14" s="113" t="s">
        <v>190</v>
      </c>
      <c r="C14" s="23" t="s">
        <v>189</v>
      </c>
      <c r="D14" s="23" t="s">
        <v>45</v>
      </c>
      <c r="E14" s="23" t="s">
        <v>63</v>
      </c>
      <c r="F14" s="23" t="s">
        <v>64</v>
      </c>
      <c r="G14" s="23" t="s">
        <v>168</v>
      </c>
      <c r="H14" s="23" t="s">
        <v>169</v>
      </c>
      <c r="I14" s="114">
        <v>70500</v>
      </c>
      <c r="J14" s="114">
        <v>70500</v>
      </c>
      <c r="K14" s="114">
        <v>70500</v>
      </c>
      <c r="L14" s="114"/>
      <c r="M14" s="114"/>
      <c r="N14" s="114"/>
      <c r="O14" s="114"/>
      <c r="P14" s="114"/>
      <c r="Q14" s="114"/>
      <c r="R14" s="114"/>
      <c r="S14" s="114"/>
      <c r="T14" s="114"/>
      <c r="U14" s="90"/>
      <c r="V14" s="114"/>
      <c r="W14" s="114"/>
    </row>
    <row r="15" ht="32.9" customHeight="1" spans="1:23">
      <c r="A15" s="23" t="s">
        <v>187</v>
      </c>
      <c r="B15" s="113" t="s">
        <v>190</v>
      </c>
      <c r="C15" s="23" t="s">
        <v>189</v>
      </c>
      <c r="D15" s="23" t="s">
        <v>45</v>
      </c>
      <c r="E15" s="23" t="s">
        <v>63</v>
      </c>
      <c r="F15" s="23" t="s">
        <v>64</v>
      </c>
      <c r="G15" s="23" t="s">
        <v>191</v>
      </c>
      <c r="H15" s="23" t="s">
        <v>192</v>
      </c>
      <c r="I15" s="114">
        <v>61000</v>
      </c>
      <c r="J15" s="114">
        <v>61000</v>
      </c>
      <c r="K15" s="114">
        <v>61000</v>
      </c>
      <c r="L15" s="114"/>
      <c r="M15" s="114"/>
      <c r="N15" s="114"/>
      <c r="O15" s="114"/>
      <c r="P15" s="114"/>
      <c r="Q15" s="114"/>
      <c r="R15" s="114"/>
      <c r="S15" s="114"/>
      <c r="T15" s="114"/>
      <c r="U15" s="90"/>
      <c r="V15" s="114"/>
      <c r="W15" s="114"/>
    </row>
    <row r="16" ht="32.9" customHeight="1" spans="1:23">
      <c r="A16" s="23"/>
      <c r="B16" s="23"/>
      <c r="C16" s="23" t="s">
        <v>193</v>
      </c>
      <c r="D16" s="23"/>
      <c r="E16" s="23"/>
      <c r="F16" s="23"/>
      <c r="G16" s="23"/>
      <c r="H16" s="23"/>
      <c r="I16" s="114">
        <v>88235400</v>
      </c>
      <c r="J16" s="114"/>
      <c r="K16" s="114"/>
      <c r="L16" s="114"/>
      <c r="M16" s="114"/>
      <c r="N16" s="114"/>
      <c r="O16" s="114"/>
      <c r="P16" s="114"/>
      <c r="Q16" s="114"/>
      <c r="R16" s="114">
        <v>88235400</v>
      </c>
      <c r="S16" s="114"/>
      <c r="T16" s="114">
        <v>88235400</v>
      </c>
      <c r="U16" s="90"/>
      <c r="V16" s="114"/>
      <c r="W16" s="114"/>
    </row>
    <row r="17" ht="32.9" customHeight="1" spans="1:23">
      <c r="A17" s="23" t="s">
        <v>194</v>
      </c>
      <c r="B17" s="113" t="s">
        <v>195</v>
      </c>
      <c r="C17" s="23" t="s">
        <v>193</v>
      </c>
      <c r="D17" s="23" t="s">
        <v>45</v>
      </c>
      <c r="E17" s="23" t="s">
        <v>77</v>
      </c>
      <c r="F17" s="23" t="s">
        <v>78</v>
      </c>
      <c r="G17" s="23" t="s">
        <v>196</v>
      </c>
      <c r="H17" s="23" t="s">
        <v>197</v>
      </c>
      <c r="I17" s="114">
        <v>88235400</v>
      </c>
      <c r="J17" s="114"/>
      <c r="K17" s="114"/>
      <c r="L17" s="114"/>
      <c r="M17" s="114"/>
      <c r="N17" s="114"/>
      <c r="O17" s="114"/>
      <c r="P17" s="114"/>
      <c r="Q17" s="114"/>
      <c r="R17" s="114">
        <v>88235400</v>
      </c>
      <c r="S17" s="114"/>
      <c r="T17" s="114">
        <v>88235400</v>
      </c>
      <c r="U17" s="90"/>
      <c r="V17" s="114"/>
      <c r="W17" s="114"/>
    </row>
    <row r="18" ht="32.9" customHeight="1" spans="1:23">
      <c r="A18" s="23"/>
      <c r="B18" s="23"/>
      <c r="C18" s="23" t="s">
        <v>198</v>
      </c>
      <c r="D18" s="23"/>
      <c r="E18" s="23"/>
      <c r="F18" s="23"/>
      <c r="G18" s="23"/>
      <c r="H18" s="23"/>
      <c r="I18" s="114">
        <v>473500</v>
      </c>
      <c r="J18" s="114">
        <v>120000</v>
      </c>
      <c r="K18" s="114">
        <v>120000</v>
      </c>
      <c r="L18" s="114"/>
      <c r="M18" s="114"/>
      <c r="N18" s="114">
        <v>353500</v>
      </c>
      <c r="O18" s="114"/>
      <c r="P18" s="114"/>
      <c r="Q18" s="114"/>
      <c r="R18" s="114"/>
      <c r="S18" s="114"/>
      <c r="T18" s="114"/>
      <c r="U18" s="90"/>
      <c r="V18" s="114"/>
      <c r="W18" s="114"/>
    </row>
    <row r="19" ht="32.9" customHeight="1" spans="1:23">
      <c r="A19" s="23" t="s">
        <v>199</v>
      </c>
      <c r="B19" s="113" t="s">
        <v>200</v>
      </c>
      <c r="C19" s="23" t="s">
        <v>198</v>
      </c>
      <c r="D19" s="23" t="s">
        <v>45</v>
      </c>
      <c r="E19" s="23" t="s">
        <v>67</v>
      </c>
      <c r="F19" s="23" t="s">
        <v>68</v>
      </c>
      <c r="G19" s="23" t="s">
        <v>201</v>
      </c>
      <c r="H19" s="23" t="s">
        <v>202</v>
      </c>
      <c r="I19" s="114">
        <v>33500</v>
      </c>
      <c r="J19" s="114"/>
      <c r="K19" s="114"/>
      <c r="L19" s="114"/>
      <c r="M19" s="114"/>
      <c r="N19" s="114">
        <v>33500</v>
      </c>
      <c r="O19" s="114"/>
      <c r="P19" s="114"/>
      <c r="Q19" s="114"/>
      <c r="R19" s="114"/>
      <c r="S19" s="114"/>
      <c r="T19" s="114"/>
      <c r="U19" s="90"/>
      <c r="V19" s="114"/>
      <c r="W19" s="114"/>
    </row>
    <row r="20" ht="32.9" customHeight="1" spans="1:23">
      <c r="A20" s="23" t="s">
        <v>199</v>
      </c>
      <c r="B20" s="113" t="s">
        <v>203</v>
      </c>
      <c r="C20" s="23" t="s">
        <v>198</v>
      </c>
      <c r="D20" s="23" t="s">
        <v>45</v>
      </c>
      <c r="E20" s="23" t="s">
        <v>75</v>
      </c>
      <c r="F20" s="23" t="s">
        <v>76</v>
      </c>
      <c r="G20" s="23" t="s">
        <v>158</v>
      </c>
      <c r="H20" s="23" t="s">
        <v>159</v>
      </c>
      <c r="I20" s="114">
        <v>120000</v>
      </c>
      <c r="J20" s="114"/>
      <c r="K20" s="114"/>
      <c r="L20" s="114"/>
      <c r="M20" s="114"/>
      <c r="N20" s="114">
        <v>120000</v>
      </c>
      <c r="O20" s="114"/>
      <c r="P20" s="114"/>
      <c r="Q20" s="114"/>
      <c r="R20" s="114"/>
      <c r="S20" s="114"/>
      <c r="T20" s="114"/>
      <c r="U20" s="90"/>
      <c r="V20" s="114"/>
      <c r="W20" s="114"/>
    </row>
    <row r="21" ht="32.9" customHeight="1" spans="1:23">
      <c r="A21" s="23" t="s">
        <v>199</v>
      </c>
      <c r="B21" s="113" t="s">
        <v>203</v>
      </c>
      <c r="C21" s="23" t="s">
        <v>198</v>
      </c>
      <c r="D21" s="23" t="s">
        <v>45</v>
      </c>
      <c r="E21" s="23" t="s">
        <v>75</v>
      </c>
      <c r="F21" s="23" t="s">
        <v>76</v>
      </c>
      <c r="G21" s="23" t="s">
        <v>204</v>
      </c>
      <c r="H21" s="23" t="s">
        <v>205</v>
      </c>
      <c r="I21" s="114">
        <v>200000</v>
      </c>
      <c r="J21" s="114"/>
      <c r="K21" s="114"/>
      <c r="L21" s="114"/>
      <c r="M21" s="114"/>
      <c r="N21" s="114">
        <v>200000</v>
      </c>
      <c r="O21" s="114"/>
      <c r="P21" s="114"/>
      <c r="Q21" s="114"/>
      <c r="R21" s="114"/>
      <c r="S21" s="114"/>
      <c r="T21" s="114"/>
      <c r="U21" s="90"/>
      <c r="V21" s="114"/>
      <c r="W21" s="114"/>
    </row>
    <row r="22" ht="32.9" customHeight="1" spans="1:23">
      <c r="A22" s="23" t="s">
        <v>199</v>
      </c>
      <c r="B22" s="113" t="s">
        <v>206</v>
      </c>
      <c r="C22" s="23" t="s">
        <v>198</v>
      </c>
      <c r="D22" s="23" t="s">
        <v>45</v>
      </c>
      <c r="E22" s="23" t="s">
        <v>67</v>
      </c>
      <c r="F22" s="23" t="s">
        <v>68</v>
      </c>
      <c r="G22" s="23" t="s">
        <v>207</v>
      </c>
      <c r="H22" s="23" t="s">
        <v>208</v>
      </c>
      <c r="I22" s="114">
        <v>120000</v>
      </c>
      <c r="J22" s="114">
        <v>120000</v>
      </c>
      <c r="K22" s="114">
        <v>120000</v>
      </c>
      <c r="L22" s="114"/>
      <c r="M22" s="114"/>
      <c r="N22" s="114"/>
      <c r="O22" s="114"/>
      <c r="P22" s="114"/>
      <c r="Q22" s="114"/>
      <c r="R22" s="114"/>
      <c r="S22" s="114"/>
      <c r="T22" s="114"/>
      <c r="U22" s="90"/>
      <c r="V22" s="114"/>
      <c r="W22" s="114"/>
    </row>
    <row r="23" ht="32.9" customHeight="1" spans="1:23">
      <c r="A23" s="23"/>
      <c r="B23" s="23"/>
      <c r="C23" s="23" t="s">
        <v>209</v>
      </c>
      <c r="D23" s="23"/>
      <c r="E23" s="23"/>
      <c r="F23" s="23"/>
      <c r="G23" s="23"/>
      <c r="H23" s="23"/>
      <c r="I23" s="114">
        <v>800000</v>
      </c>
      <c r="J23" s="114">
        <v>800000</v>
      </c>
      <c r="K23" s="114">
        <v>800000</v>
      </c>
      <c r="L23" s="114"/>
      <c r="M23" s="114"/>
      <c r="N23" s="114"/>
      <c r="O23" s="114"/>
      <c r="P23" s="114"/>
      <c r="Q23" s="114"/>
      <c r="R23" s="114"/>
      <c r="S23" s="114"/>
      <c r="T23" s="114"/>
      <c r="U23" s="90"/>
      <c r="V23" s="114"/>
      <c r="W23" s="114"/>
    </row>
    <row r="24" ht="32.9" customHeight="1" spans="1:23">
      <c r="A24" s="23" t="s">
        <v>199</v>
      </c>
      <c r="B24" s="113" t="s">
        <v>210</v>
      </c>
      <c r="C24" s="23" t="s">
        <v>209</v>
      </c>
      <c r="D24" s="23" t="s">
        <v>45</v>
      </c>
      <c r="E24" s="23" t="s">
        <v>83</v>
      </c>
      <c r="F24" s="23" t="s">
        <v>80</v>
      </c>
      <c r="G24" s="23" t="s">
        <v>160</v>
      </c>
      <c r="H24" s="23" t="s">
        <v>161</v>
      </c>
      <c r="I24" s="114">
        <v>300000</v>
      </c>
      <c r="J24" s="114">
        <v>300000</v>
      </c>
      <c r="K24" s="114">
        <v>300000</v>
      </c>
      <c r="L24" s="114"/>
      <c r="M24" s="114"/>
      <c r="N24" s="114"/>
      <c r="O24" s="114"/>
      <c r="P24" s="114"/>
      <c r="Q24" s="114"/>
      <c r="R24" s="114"/>
      <c r="S24" s="114"/>
      <c r="T24" s="114"/>
      <c r="U24" s="90"/>
      <c r="V24" s="114"/>
      <c r="W24" s="114"/>
    </row>
    <row r="25" ht="32.9" customHeight="1" spans="1:23">
      <c r="A25" s="23" t="s">
        <v>199</v>
      </c>
      <c r="B25" s="113" t="s">
        <v>210</v>
      </c>
      <c r="C25" s="23" t="s">
        <v>209</v>
      </c>
      <c r="D25" s="23" t="s">
        <v>45</v>
      </c>
      <c r="E25" s="23" t="s">
        <v>83</v>
      </c>
      <c r="F25" s="23" t="s">
        <v>80</v>
      </c>
      <c r="G25" s="23" t="s">
        <v>164</v>
      </c>
      <c r="H25" s="23" t="s">
        <v>165</v>
      </c>
      <c r="I25" s="114">
        <v>500000</v>
      </c>
      <c r="J25" s="114">
        <v>500000</v>
      </c>
      <c r="K25" s="114">
        <v>500000</v>
      </c>
      <c r="L25" s="114"/>
      <c r="M25" s="114"/>
      <c r="N25" s="114"/>
      <c r="O25" s="114"/>
      <c r="P25" s="114"/>
      <c r="Q25" s="114"/>
      <c r="R25" s="114"/>
      <c r="S25" s="114"/>
      <c r="T25" s="114"/>
      <c r="U25" s="90"/>
      <c r="V25" s="114"/>
      <c r="W25" s="114"/>
    </row>
    <row r="26" ht="32.9" customHeight="1" spans="1:23">
      <c r="A26" s="23"/>
      <c r="B26" s="23"/>
      <c r="C26" s="23" t="s">
        <v>211</v>
      </c>
      <c r="D26" s="23"/>
      <c r="E26" s="23"/>
      <c r="F26" s="23"/>
      <c r="G26" s="23"/>
      <c r="H26" s="23"/>
      <c r="I26" s="114">
        <v>52712881.51</v>
      </c>
      <c r="J26" s="114">
        <v>50000000</v>
      </c>
      <c r="K26" s="114">
        <v>50000000</v>
      </c>
      <c r="L26" s="114"/>
      <c r="M26" s="114"/>
      <c r="N26" s="114">
        <v>2712881.51</v>
      </c>
      <c r="O26" s="114"/>
      <c r="P26" s="114"/>
      <c r="Q26" s="114"/>
      <c r="R26" s="114"/>
      <c r="S26" s="114"/>
      <c r="T26" s="114"/>
      <c r="U26" s="90"/>
      <c r="V26" s="114"/>
      <c r="W26" s="114"/>
    </row>
    <row r="27" ht="32.9" customHeight="1" spans="1:23">
      <c r="A27" s="23" t="s">
        <v>187</v>
      </c>
      <c r="B27" s="113" t="s">
        <v>212</v>
      </c>
      <c r="C27" s="23" t="s">
        <v>211</v>
      </c>
      <c r="D27" s="23" t="s">
        <v>45</v>
      </c>
      <c r="E27" s="23" t="s">
        <v>81</v>
      </c>
      <c r="F27" s="23" t="s">
        <v>82</v>
      </c>
      <c r="G27" s="23" t="s">
        <v>160</v>
      </c>
      <c r="H27" s="23" t="s">
        <v>161</v>
      </c>
      <c r="I27" s="114">
        <v>19877916</v>
      </c>
      <c r="J27" s="114">
        <v>19025993</v>
      </c>
      <c r="K27" s="114">
        <v>19025993</v>
      </c>
      <c r="L27" s="114"/>
      <c r="M27" s="114"/>
      <c r="N27" s="114">
        <v>851923</v>
      </c>
      <c r="O27" s="114"/>
      <c r="P27" s="114"/>
      <c r="Q27" s="114"/>
      <c r="R27" s="114"/>
      <c r="S27" s="114"/>
      <c r="T27" s="114"/>
      <c r="U27" s="90"/>
      <c r="V27" s="114"/>
      <c r="W27" s="114"/>
    </row>
    <row r="28" ht="32.9" customHeight="1" spans="1:23">
      <c r="A28" s="23" t="s">
        <v>187</v>
      </c>
      <c r="B28" s="113" t="s">
        <v>212</v>
      </c>
      <c r="C28" s="23" t="s">
        <v>211</v>
      </c>
      <c r="D28" s="23" t="s">
        <v>45</v>
      </c>
      <c r="E28" s="23" t="s">
        <v>81</v>
      </c>
      <c r="F28" s="23" t="s">
        <v>82</v>
      </c>
      <c r="G28" s="23" t="s">
        <v>162</v>
      </c>
      <c r="H28" s="23" t="s">
        <v>163</v>
      </c>
      <c r="I28" s="114">
        <v>2811648.53</v>
      </c>
      <c r="J28" s="114">
        <v>2779000</v>
      </c>
      <c r="K28" s="114">
        <v>2779000</v>
      </c>
      <c r="L28" s="114"/>
      <c r="M28" s="114"/>
      <c r="N28" s="114">
        <v>32648.53</v>
      </c>
      <c r="O28" s="114"/>
      <c r="P28" s="114"/>
      <c r="Q28" s="114"/>
      <c r="R28" s="114"/>
      <c r="S28" s="114"/>
      <c r="T28" s="114"/>
      <c r="U28" s="90"/>
      <c r="V28" s="114"/>
      <c r="W28" s="114"/>
    </row>
    <row r="29" ht="32.9" customHeight="1" spans="1:23">
      <c r="A29" s="23" t="s">
        <v>187</v>
      </c>
      <c r="B29" s="113" t="s">
        <v>212</v>
      </c>
      <c r="C29" s="23" t="s">
        <v>211</v>
      </c>
      <c r="D29" s="23" t="s">
        <v>45</v>
      </c>
      <c r="E29" s="23" t="s">
        <v>81</v>
      </c>
      <c r="F29" s="23" t="s">
        <v>82</v>
      </c>
      <c r="G29" s="23" t="s">
        <v>164</v>
      </c>
      <c r="H29" s="23" t="s">
        <v>165</v>
      </c>
      <c r="I29" s="114">
        <v>18017500</v>
      </c>
      <c r="J29" s="114">
        <v>17850000</v>
      </c>
      <c r="K29" s="114">
        <v>17850000</v>
      </c>
      <c r="L29" s="114"/>
      <c r="M29" s="114"/>
      <c r="N29" s="114">
        <v>167500</v>
      </c>
      <c r="O29" s="114"/>
      <c r="P29" s="114"/>
      <c r="Q29" s="114"/>
      <c r="R29" s="114"/>
      <c r="S29" s="114"/>
      <c r="T29" s="114"/>
      <c r="U29" s="90"/>
      <c r="V29" s="114"/>
      <c r="W29" s="114"/>
    </row>
    <row r="30" ht="32.9" customHeight="1" spans="1:23">
      <c r="A30" s="23" t="s">
        <v>187</v>
      </c>
      <c r="B30" s="113" t="s">
        <v>212</v>
      </c>
      <c r="C30" s="23" t="s">
        <v>211</v>
      </c>
      <c r="D30" s="23" t="s">
        <v>45</v>
      </c>
      <c r="E30" s="23" t="s">
        <v>81</v>
      </c>
      <c r="F30" s="23" t="s">
        <v>82</v>
      </c>
      <c r="G30" s="23" t="s">
        <v>166</v>
      </c>
      <c r="H30" s="23" t="s">
        <v>167</v>
      </c>
      <c r="I30" s="114">
        <v>409400</v>
      </c>
      <c r="J30" s="114">
        <v>409400</v>
      </c>
      <c r="K30" s="114">
        <v>409400</v>
      </c>
      <c r="L30" s="114"/>
      <c r="M30" s="114"/>
      <c r="N30" s="114"/>
      <c r="O30" s="114"/>
      <c r="P30" s="114"/>
      <c r="Q30" s="114"/>
      <c r="R30" s="114"/>
      <c r="S30" s="114"/>
      <c r="T30" s="114"/>
      <c r="U30" s="90"/>
      <c r="V30" s="114"/>
      <c r="W30" s="114"/>
    </row>
    <row r="31" ht="32.9" customHeight="1" spans="1:23">
      <c r="A31" s="23" t="s">
        <v>187</v>
      </c>
      <c r="B31" s="113" t="s">
        <v>212</v>
      </c>
      <c r="C31" s="23" t="s">
        <v>211</v>
      </c>
      <c r="D31" s="23" t="s">
        <v>45</v>
      </c>
      <c r="E31" s="23" t="s">
        <v>81</v>
      </c>
      <c r="F31" s="23" t="s">
        <v>82</v>
      </c>
      <c r="G31" s="23" t="s">
        <v>191</v>
      </c>
      <c r="H31" s="23" t="s">
        <v>192</v>
      </c>
      <c r="I31" s="114">
        <v>11596416.98</v>
      </c>
      <c r="J31" s="114">
        <v>9935607</v>
      </c>
      <c r="K31" s="114">
        <v>9935607</v>
      </c>
      <c r="L31" s="114"/>
      <c r="M31" s="114"/>
      <c r="N31" s="114">
        <v>1660809.98</v>
      </c>
      <c r="O31" s="114"/>
      <c r="P31" s="114"/>
      <c r="Q31" s="114"/>
      <c r="R31" s="114"/>
      <c r="S31" s="114"/>
      <c r="T31" s="114"/>
      <c r="U31" s="90"/>
      <c r="V31" s="114"/>
      <c r="W31" s="114"/>
    </row>
    <row r="32" ht="32.9" customHeight="1" spans="1:23">
      <c r="A32" s="23"/>
      <c r="B32" s="23"/>
      <c r="C32" s="23" t="s">
        <v>175</v>
      </c>
      <c r="D32" s="23"/>
      <c r="E32" s="23"/>
      <c r="F32" s="23"/>
      <c r="G32" s="23"/>
      <c r="H32" s="23"/>
      <c r="I32" s="114">
        <v>30932046.35</v>
      </c>
      <c r="J32" s="114"/>
      <c r="K32" s="114"/>
      <c r="L32" s="114"/>
      <c r="M32" s="114"/>
      <c r="N32" s="114"/>
      <c r="O32" s="114"/>
      <c r="P32" s="114"/>
      <c r="Q32" s="114"/>
      <c r="R32" s="114">
        <v>30932046.35</v>
      </c>
      <c r="S32" s="114"/>
      <c r="T32" s="114">
        <v>30932046.35</v>
      </c>
      <c r="U32" s="90"/>
      <c r="V32" s="114"/>
      <c r="W32" s="114"/>
    </row>
    <row r="33" ht="32.9" customHeight="1" spans="1:23">
      <c r="A33" s="23" t="s">
        <v>141</v>
      </c>
      <c r="B33" s="113" t="s">
        <v>174</v>
      </c>
      <c r="C33" s="23" t="s">
        <v>175</v>
      </c>
      <c r="D33" s="23" t="s">
        <v>45</v>
      </c>
      <c r="E33" s="23" t="s">
        <v>81</v>
      </c>
      <c r="F33" s="23" t="s">
        <v>82</v>
      </c>
      <c r="G33" s="23" t="s">
        <v>142</v>
      </c>
      <c r="H33" s="23" t="s">
        <v>143</v>
      </c>
      <c r="I33" s="114">
        <v>11372046.35</v>
      </c>
      <c r="J33" s="114"/>
      <c r="K33" s="114"/>
      <c r="L33" s="114"/>
      <c r="M33" s="114"/>
      <c r="N33" s="114"/>
      <c r="O33" s="114"/>
      <c r="P33" s="114"/>
      <c r="Q33" s="114"/>
      <c r="R33" s="114">
        <v>11372046.35</v>
      </c>
      <c r="S33" s="114"/>
      <c r="T33" s="114">
        <v>11372046.35</v>
      </c>
      <c r="U33" s="90"/>
      <c r="V33" s="114"/>
      <c r="W33" s="114"/>
    </row>
    <row r="34" ht="32.9" customHeight="1" spans="1:23">
      <c r="A34" s="23" t="s">
        <v>141</v>
      </c>
      <c r="B34" s="113" t="s">
        <v>174</v>
      </c>
      <c r="C34" s="23" t="s">
        <v>175</v>
      </c>
      <c r="D34" s="23" t="s">
        <v>45</v>
      </c>
      <c r="E34" s="23" t="s">
        <v>81</v>
      </c>
      <c r="F34" s="23" t="s">
        <v>82</v>
      </c>
      <c r="G34" s="23" t="s">
        <v>213</v>
      </c>
      <c r="H34" s="23" t="s">
        <v>214</v>
      </c>
      <c r="I34" s="114">
        <v>19560000</v>
      </c>
      <c r="J34" s="114"/>
      <c r="K34" s="114"/>
      <c r="L34" s="114"/>
      <c r="M34" s="114"/>
      <c r="N34" s="114"/>
      <c r="O34" s="114"/>
      <c r="P34" s="114"/>
      <c r="Q34" s="114"/>
      <c r="R34" s="114">
        <v>19560000</v>
      </c>
      <c r="S34" s="114"/>
      <c r="T34" s="114">
        <v>19560000</v>
      </c>
      <c r="U34" s="90"/>
      <c r="V34" s="114"/>
      <c r="W34" s="114"/>
    </row>
    <row r="35" ht="32.9" customHeight="1" spans="1:23">
      <c r="A35" s="23"/>
      <c r="B35" s="23"/>
      <c r="C35" s="23" t="s">
        <v>177</v>
      </c>
      <c r="D35" s="23"/>
      <c r="E35" s="23"/>
      <c r="F35" s="23"/>
      <c r="G35" s="23"/>
      <c r="H35" s="23"/>
      <c r="I35" s="114">
        <v>25554434</v>
      </c>
      <c r="J35" s="114"/>
      <c r="K35" s="114"/>
      <c r="L35" s="114"/>
      <c r="M35" s="114"/>
      <c r="N35" s="114"/>
      <c r="O35" s="114"/>
      <c r="P35" s="114"/>
      <c r="Q35" s="114"/>
      <c r="R35" s="114">
        <v>25554434</v>
      </c>
      <c r="S35" s="114"/>
      <c r="T35" s="114">
        <v>25554434</v>
      </c>
      <c r="U35" s="90"/>
      <c r="V35" s="114"/>
      <c r="W35" s="114"/>
    </row>
    <row r="36" ht="32.9" customHeight="1" spans="1:23">
      <c r="A36" s="23" t="s">
        <v>215</v>
      </c>
      <c r="B36" s="113" t="s">
        <v>176</v>
      </c>
      <c r="C36" s="23" t="s">
        <v>177</v>
      </c>
      <c r="D36" s="23" t="s">
        <v>45</v>
      </c>
      <c r="E36" s="23" t="s">
        <v>88</v>
      </c>
      <c r="F36" s="23" t="s">
        <v>89</v>
      </c>
      <c r="G36" s="23" t="s">
        <v>178</v>
      </c>
      <c r="H36" s="23" t="s">
        <v>179</v>
      </c>
      <c r="I36" s="114">
        <v>25554434</v>
      </c>
      <c r="J36" s="114"/>
      <c r="K36" s="114"/>
      <c r="L36" s="114"/>
      <c r="M36" s="114"/>
      <c r="N36" s="114"/>
      <c r="O36" s="114"/>
      <c r="P36" s="114"/>
      <c r="Q36" s="114"/>
      <c r="R36" s="114">
        <v>25554434</v>
      </c>
      <c r="S36" s="114"/>
      <c r="T36" s="114">
        <v>25554434</v>
      </c>
      <c r="U36" s="90"/>
      <c r="V36" s="114"/>
      <c r="W36" s="114"/>
    </row>
    <row r="37" ht="32.9" customHeight="1" spans="1:23">
      <c r="A37" s="23"/>
      <c r="B37" s="23"/>
      <c r="C37" s="23" t="s">
        <v>216</v>
      </c>
      <c r="D37" s="23"/>
      <c r="E37" s="23"/>
      <c r="F37" s="23"/>
      <c r="G37" s="23"/>
      <c r="H37" s="23"/>
      <c r="I37" s="114">
        <v>15019562.59</v>
      </c>
      <c r="J37" s="114">
        <v>15000000</v>
      </c>
      <c r="K37" s="114">
        <v>15000000</v>
      </c>
      <c r="L37" s="114"/>
      <c r="M37" s="114"/>
      <c r="N37" s="114">
        <v>19562.59</v>
      </c>
      <c r="O37" s="114"/>
      <c r="P37" s="114"/>
      <c r="Q37" s="114"/>
      <c r="R37" s="114"/>
      <c r="S37" s="114"/>
      <c r="T37" s="114"/>
      <c r="U37" s="90"/>
      <c r="V37" s="114"/>
      <c r="W37" s="114"/>
    </row>
    <row r="38" ht="32.9" customHeight="1" spans="1:23">
      <c r="A38" s="23" t="s">
        <v>187</v>
      </c>
      <c r="B38" s="113" t="s">
        <v>217</v>
      </c>
      <c r="C38" s="23" t="s">
        <v>216</v>
      </c>
      <c r="D38" s="23" t="s">
        <v>45</v>
      </c>
      <c r="E38" s="23" t="s">
        <v>75</v>
      </c>
      <c r="F38" s="23" t="s">
        <v>76</v>
      </c>
      <c r="G38" s="23" t="s">
        <v>160</v>
      </c>
      <c r="H38" s="23" t="s">
        <v>161</v>
      </c>
      <c r="I38" s="114">
        <v>3000000</v>
      </c>
      <c r="J38" s="114">
        <v>3000000</v>
      </c>
      <c r="K38" s="114">
        <v>3000000</v>
      </c>
      <c r="L38" s="114"/>
      <c r="M38" s="114"/>
      <c r="N38" s="114"/>
      <c r="O38" s="114"/>
      <c r="P38" s="114"/>
      <c r="Q38" s="114"/>
      <c r="R38" s="114"/>
      <c r="S38" s="114"/>
      <c r="T38" s="114"/>
      <c r="U38" s="90"/>
      <c r="V38" s="114"/>
      <c r="W38" s="114"/>
    </row>
    <row r="39" ht="32.9" customHeight="1" spans="1:23">
      <c r="A39" s="23" t="s">
        <v>187</v>
      </c>
      <c r="B39" s="113" t="s">
        <v>217</v>
      </c>
      <c r="C39" s="23" t="s">
        <v>216</v>
      </c>
      <c r="D39" s="23" t="s">
        <v>45</v>
      </c>
      <c r="E39" s="23" t="s">
        <v>75</v>
      </c>
      <c r="F39" s="23" t="s">
        <v>76</v>
      </c>
      <c r="G39" s="23" t="s">
        <v>164</v>
      </c>
      <c r="H39" s="23" t="s">
        <v>165</v>
      </c>
      <c r="I39" s="114">
        <v>2681104</v>
      </c>
      <c r="J39" s="114">
        <v>2681104</v>
      </c>
      <c r="K39" s="114">
        <v>2681104</v>
      </c>
      <c r="L39" s="114"/>
      <c r="M39" s="114"/>
      <c r="N39" s="114"/>
      <c r="O39" s="114"/>
      <c r="P39" s="114"/>
      <c r="Q39" s="114"/>
      <c r="R39" s="114"/>
      <c r="S39" s="114"/>
      <c r="T39" s="114"/>
      <c r="U39" s="90"/>
      <c r="V39" s="114"/>
      <c r="W39" s="114"/>
    </row>
    <row r="40" ht="32.9" customHeight="1" spans="1:23">
      <c r="A40" s="23" t="s">
        <v>187</v>
      </c>
      <c r="B40" s="113" t="s">
        <v>217</v>
      </c>
      <c r="C40" s="23" t="s">
        <v>216</v>
      </c>
      <c r="D40" s="23" t="s">
        <v>45</v>
      </c>
      <c r="E40" s="23" t="s">
        <v>75</v>
      </c>
      <c r="F40" s="23" t="s">
        <v>76</v>
      </c>
      <c r="G40" s="23" t="s">
        <v>218</v>
      </c>
      <c r="H40" s="23" t="s">
        <v>219</v>
      </c>
      <c r="I40" s="114">
        <v>2850000</v>
      </c>
      <c r="J40" s="114">
        <v>2850000</v>
      </c>
      <c r="K40" s="114">
        <v>2850000</v>
      </c>
      <c r="L40" s="114"/>
      <c r="M40" s="114"/>
      <c r="N40" s="114"/>
      <c r="O40" s="114"/>
      <c r="P40" s="114"/>
      <c r="Q40" s="114"/>
      <c r="R40" s="114"/>
      <c r="S40" s="114"/>
      <c r="T40" s="114"/>
      <c r="U40" s="90"/>
      <c r="V40" s="114"/>
      <c r="W40" s="114"/>
    </row>
    <row r="41" ht="32.9" customHeight="1" spans="1:23">
      <c r="A41" s="23" t="s">
        <v>187</v>
      </c>
      <c r="B41" s="113" t="s">
        <v>217</v>
      </c>
      <c r="C41" s="23" t="s">
        <v>216</v>
      </c>
      <c r="D41" s="23" t="s">
        <v>45</v>
      </c>
      <c r="E41" s="23" t="s">
        <v>75</v>
      </c>
      <c r="F41" s="23" t="s">
        <v>76</v>
      </c>
      <c r="G41" s="23" t="s">
        <v>168</v>
      </c>
      <c r="H41" s="23" t="s">
        <v>169</v>
      </c>
      <c r="I41" s="114">
        <v>1519562.59</v>
      </c>
      <c r="J41" s="114">
        <v>1500000</v>
      </c>
      <c r="K41" s="114">
        <v>1500000</v>
      </c>
      <c r="L41" s="114"/>
      <c r="M41" s="114"/>
      <c r="N41" s="114">
        <v>19562.59</v>
      </c>
      <c r="O41" s="114"/>
      <c r="P41" s="114"/>
      <c r="Q41" s="114"/>
      <c r="R41" s="114"/>
      <c r="S41" s="114"/>
      <c r="T41" s="114"/>
      <c r="U41" s="90"/>
      <c r="V41" s="114"/>
      <c r="W41" s="114"/>
    </row>
    <row r="42" ht="32.9" customHeight="1" spans="1:23">
      <c r="A42" s="23" t="s">
        <v>187</v>
      </c>
      <c r="B42" s="113" t="s">
        <v>217</v>
      </c>
      <c r="C42" s="23" t="s">
        <v>216</v>
      </c>
      <c r="D42" s="23" t="s">
        <v>45</v>
      </c>
      <c r="E42" s="23" t="s">
        <v>75</v>
      </c>
      <c r="F42" s="23" t="s">
        <v>76</v>
      </c>
      <c r="G42" s="23" t="s">
        <v>191</v>
      </c>
      <c r="H42" s="23" t="s">
        <v>192</v>
      </c>
      <c r="I42" s="114">
        <v>4968896</v>
      </c>
      <c r="J42" s="114">
        <v>4968896</v>
      </c>
      <c r="K42" s="114">
        <v>4968896</v>
      </c>
      <c r="L42" s="114"/>
      <c r="M42" s="114"/>
      <c r="N42" s="114"/>
      <c r="O42" s="114"/>
      <c r="P42" s="114"/>
      <c r="Q42" s="114"/>
      <c r="R42" s="114"/>
      <c r="S42" s="114"/>
      <c r="T42" s="114"/>
      <c r="U42" s="90"/>
      <c r="V42" s="114"/>
      <c r="W42" s="114"/>
    </row>
    <row r="43" ht="32.9" customHeight="1" spans="1:23">
      <c r="A43" s="23"/>
      <c r="B43" s="23"/>
      <c r="C43" s="23" t="s">
        <v>145</v>
      </c>
      <c r="D43" s="23"/>
      <c r="E43" s="23"/>
      <c r="F43" s="23"/>
      <c r="G43" s="23"/>
      <c r="H43" s="23"/>
      <c r="I43" s="114">
        <v>3179020</v>
      </c>
      <c r="J43" s="114"/>
      <c r="K43" s="114"/>
      <c r="L43" s="114"/>
      <c r="M43" s="114"/>
      <c r="N43" s="114"/>
      <c r="O43" s="114"/>
      <c r="P43" s="114"/>
      <c r="Q43" s="114"/>
      <c r="R43" s="114">
        <v>3179020</v>
      </c>
      <c r="S43" s="114"/>
      <c r="T43" s="114">
        <v>3179020</v>
      </c>
      <c r="U43" s="90"/>
      <c r="V43" s="114"/>
      <c r="W43" s="114"/>
    </row>
    <row r="44" ht="32.9" customHeight="1" spans="1:23">
      <c r="A44" s="23" t="s">
        <v>220</v>
      </c>
      <c r="B44" s="113" t="s">
        <v>144</v>
      </c>
      <c r="C44" s="23" t="s">
        <v>145</v>
      </c>
      <c r="D44" s="23" t="s">
        <v>45</v>
      </c>
      <c r="E44" s="23" t="s">
        <v>81</v>
      </c>
      <c r="F44" s="23" t="s">
        <v>82</v>
      </c>
      <c r="G44" s="23" t="s">
        <v>164</v>
      </c>
      <c r="H44" s="23" t="s">
        <v>165</v>
      </c>
      <c r="I44" s="114">
        <v>2449020</v>
      </c>
      <c r="J44" s="114"/>
      <c r="K44" s="114"/>
      <c r="L44" s="114"/>
      <c r="M44" s="114"/>
      <c r="N44" s="114"/>
      <c r="O44" s="114"/>
      <c r="P44" s="114"/>
      <c r="Q44" s="114"/>
      <c r="R44" s="114">
        <v>2449020</v>
      </c>
      <c r="S44" s="114"/>
      <c r="T44" s="114">
        <v>2449020</v>
      </c>
      <c r="U44" s="90"/>
      <c r="V44" s="114"/>
      <c r="W44" s="114"/>
    </row>
    <row r="45" ht="32.9" customHeight="1" spans="1:23">
      <c r="A45" s="23" t="s">
        <v>220</v>
      </c>
      <c r="B45" s="113" t="s">
        <v>144</v>
      </c>
      <c r="C45" s="23" t="s">
        <v>145</v>
      </c>
      <c r="D45" s="23" t="s">
        <v>45</v>
      </c>
      <c r="E45" s="23" t="s">
        <v>81</v>
      </c>
      <c r="F45" s="23" t="s">
        <v>82</v>
      </c>
      <c r="G45" s="23" t="s">
        <v>166</v>
      </c>
      <c r="H45" s="23" t="s">
        <v>167</v>
      </c>
      <c r="I45" s="114">
        <v>500000</v>
      </c>
      <c r="J45" s="114"/>
      <c r="K45" s="114"/>
      <c r="L45" s="114"/>
      <c r="M45" s="114"/>
      <c r="N45" s="114"/>
      <c r="O45" s="114"/>
      <c r="P45" s="114"/>
      <c r="Q45" s="114"/>
      <c r="R45" s="114">
        <v>500000</v>
      </c>
      <c r="S45" s="114"/>
      <c r="T45" s="114">
        <v>500000</v>
      </c>
      <c r="U45" s="90"/>
      <c r="V45" s="114"/>
      <c r="W45" s="114"/>
    </row>
    <row r="46" ht="32.9" customHeight="1" spans="1:23">
      <c r="A46" s="23" t="s">
        <v>220</v>
      </c>
      <c r="B46" s="113" t="s">
        <v>144</v>
      </c>
      <c r="C46" s="23" t="s">
        <v>145</v>
      </c>
      <c r="D46" s="23" t="s">
        <v>45</v>
      </c>
      <c r="E46" s="23" t="s">
        <v>81</v>
      </c>
      <c r="F46" s="23" t="s">
        <v>82</v>
      </c>
      <c r="G46" s="23" t="s">
        <v>168</v>
      </c>
      <c r="H46" s="23" t="s">
        <v>169</v>
      </c>
      <c r="I46" s="114">
        <v>230000</v>
      </c>
      <c r="J46" s="114"/>
      <c r="K46" s="114"/>
      <c r="L46" s="114"/>
      <c r="M46" s="114"/>
      <c r="N46" s="114"/>
      <c r="O46" s="114"/>
      <c r="P46" s="114"/>
      <c r="Q46" s="114"/>
      <c r="R46" s="114">
        <v>230000</v>
      </c>
      <c r="S46" s="114"/>
      <c r="T46" s="114">
        <v>230000</v>
      </c>
      <c r="U46" s="90"/>
      <c r="V46" s="114"/>
      <c r="W46" s="114"/>
    </row>
    <row r="47" ht="32.9" customHeight="1" spans="1:23">
      <c r="A47" s="23"/>
      <c r="B47" s="23"/>
      <c r="C47" s="23" t="s">
        <v>221</v>
      </c>
      <c r="D47" s="23"/>
      <c r="E47" s="23"/>
      <c r="F47" s="23"/>
      <c r="G47" s="23"/>
      <c r="H47" s="23"/>
      <c r="I47" s="114">
        <v>999600</v>
      </c>
      <c r="J47" s="114">
        <v>999600</v>
      </c>
      <c r="K47" s="114">
        <v>999600</v>
      </c>
      <c r="L47" s="114"/>
      <c r="M47" s="114"/>
      <c r="N47" s="114"/>
      <c r="O47" s="114"/>
      <c r="P47" s="114"/>
      <c r="Q47" s="114"/>
      <c r="R47" s="114"/>
      <c r="S47" s="114"/>
      <c r="T47" s="114"/>
      <c r="U47" s="90"/>
      <c r="V47" s="114"/>
      <c r="W47" s="114"/>
    </row>
    <row r="48" ht="32.9" customHeight="1" spans="1:23">
      <c r="A48" s="23" t="s">
        <v>187</v>
      </c>
      <c r="B48" s="113" t="s">
        <v>222</v>
      </c>
      <c r="C48" s="23" t="s">
        <v>221</v>
      </c>
      <c r="D48" s="23" t="s">
        <v>45</v>
      </c>
      <c r="E48" s="23" t="s">
        <v>69</v>
      </c>
      <c r="F48" s="23" t="s">
        <v>70</v>
      </c>
      <c r="G48" s="23" t="s">
        <v>158</v>
      </c>
      <c r="H48" s="23" t="s">
        <v>159</v>
      </c>
      <c r="I48" s="114">
        <v>378080</v>
      </c>
      <c r="J48" s="114">
        <v>378080</v>
      </c>
      <c r="K48" s="114">
        <v>378080</v>
      </c>
      <c r="L48" s="114"/>
      <c r="M48" s="114"/>
      <c r="N48" s="114"/>
      <c r="O48" s="114"/>
      <c r="P48" s="114"/>
      <c r="Q48" s="114"/>
      <c r="R48" s="114"/>
      <c r="S48" s="114"/>
      <c r="T48" s="114"/>
      <c r="U48" s="90"/>
      <c r="V48" s="114"/>
      <c r="W48" s="114"/>
    </row>
    <row r="49" ht="32.9" customHeight="1" spans="1:23">
      <c r="A49" s="23" t="s">
        <v>187</v>
      </c>
      <c r="B49" s="113" t="s">
        <v>222</v>
      </c>
      <c r="C49" s="23" t="s">
        <v>221</v>
      </c>
      <c r="D49" s="23" t="s">
        <v>45</v>
      </c>
      <c r="E49" s="23" t="s">
        <v>69</v>
      </c>
      <c r="F49" s="23" t="s">
        <v>70</v>
      </c>
      <c r="G49" s="23" t="s">
        <v>164</v>
      </c>
      <c r="H49" s="23" t="s">
        <v>165</v>
      </c>
      <c r="I49" s="114">
        <v>621520</v>
      </c>
      <c r="J49" s="114">
        <v>621520</v>
      </c>
      <c r="K49" s="114">
        <v>621520</v>
      </c>
      <c r="L49" s="114"/>
      <c r="M49" s="114"/>
      <c r="N49" s="114"/>
      <c r="O49" s="114"/>
      <c r="P49" s="114"/>
      <c r="Q49" s="114"/>
      <c r="R49" s="114"/>
      <c r="S49" s="114"/>
      <c r="T49" s="114"/>
      <c r="U49" s="90"/>
      <c r="V49" s="114"/>
      <c r="W49" s="114"/>
    </row>
    <row r="50" ht="18.75" customHeight="1" spans="1:23">
      <c r="A50" s="31" t="s">
        <v>90</v>
      </c>
      <c r="B50" s="32"/>
      <c r="C50" s="32"/>
      <c r="D50" s="32"/>
      <c r="E50" s="32"/>
      <c r="F50" s="32"/>
      <c r="G50" s="32"/>
      <c r="H50" s="33"/>
      <c r="I50" s="114">
        <v>227306444.45</v>
      </c>
      <c r="J50" s="114">
        <v>76319600</v>
      </c>
      <c r="K50" s="114">
        <v>76319600</v>
      </c>
      <c r="L50" s="114"/>
      <c r="M50" s="114"/>
      <c r="N50" s="114">
        <v>3085944.1</v>
      </c>
      <c r="O50" s="114"/>
      <c r="P50" s="114"/>
      <c r="Q50" s="114"/>
      <c r="R50" s="114">
        <v>147900900.35</v>
      </c>
      <c r="S50" s="114"/>
      <c r="T50" s="114">
        <v>147900900.35</v>
      </c>
      <c r="U50" s="90"/>
      <c r="V50" s="114"/>
      <c r="W50" s="114"/>
    </row>
  </sheetData>
  <mergeCells count="28">
    <mergeCell ref="A2:W2"/>
    <mergeCell ref="A3:I3"/>
    <mergeCell ref="J4:M4"/>
    <mergeCell ref="N4:P4"/>
    <mergeCell ref="R4:W4"/>
    <mergeCell ref="J5:K5"/>
    <mergeCell ref="A50:H5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01"/>
  <sheetViews>
    <sheetView showZeros="0" tabSelected="1" topLeftCell="A67" workbookViewId="0">
      <selection activeCell="J88" sqref="J88"/>
    </sheetView>
  </sheetViews>
  <sheetFormatPr defaultColWidth="9.15" defaultRowHeight="12" customHeight="1"/>
  <cols>
    <col min="1" max="1" width="31.3833333333333" customWidth="1"/>
    <col min="2" max="2" width="29" customWidth="1"/>
    <col min="3" max="3" width="17.15" customWidth="1"/>
    <col min="4" max="4" width="21" customWidth="1"/>
    <col min="5" max="5" width="23.5333333333333" customWidth="1"/>
    <col min="6" max="6" width="11.3083333333333" customWidth="1"/>
    <col min="7" max="7" width="10.3083333333333" customWidth="1"/>
    <col min="8" max="8" width="9.30833333333333" customWidth="1"/>
    <col min="9" max="9" width="13.3833333333333" customWidth="1"/>
    <col min="10" max="10" width="40.5333333333333" customWidth="1"/>
  </cols>
  <sheetData>
    <row r="1" customHeight="1" spans="1:10">
      <c r="J1" s="46" t="s">
        <v>223</v>
      </c>
    </row>
    <row r="2" ht="28.5" customHeight="1" spans="1:10">
      <c r="A2" s="47" t="s">
        <v>224</v>
      </c>
      <c r="B2" s="27"/>
      <c r="C2" s="27"/>
      <c r="D2" s="27"/>
      <c r="E2" s="27"/>
      <c r="F2" s="48"/>
      <c r="G2" s="27"/>
      <c r="H2" s="48"/>
      <c r="I2" s="48"/>
      <c r="J2" s="27"/>
    </row>
    <row r="3" ht="15" customHeight="1" spans="1:10">
      <c r="A3" s="180" t="str">
        <f>"单位名称："&amp;"云南日报报业集团"</f>
        <v>单位名称：云南日报报业集团</v>
      </c>
    </row>
    <row r="4" ht="14.25" customHeight="1" spans="1:10">
      <c r="A4" s="49" t="s">
        <v>225</v>
      </c>
      <c r="B4" s="49" t="s">
        <v>226</v>
      </c>
      <c r="C4" s="49" t="s">
        <v>227</v>
      </c>
      <c r="D4" s="49" t="s">
        <v>228</v>
      </c>
      <c r="E4" s="49" t="s">
        <v>229</v>
      </c>
      <c r="F4" s="50" t="s">
        <v>230</v>
      </c>
      <c r="G4" s="49" t="s">
        <v>231</v>
      </c>
      <c r="H4" s="50" t="s">
        <v>232</v>
      </c>
      <c r="I4" s="50" t="s">
        <v>233</v>
      </c>
      <c r="J4" s="49" t="s">
        <v>234</v>
      </c>
    </row>
    <row r="5" ht="14.25" customHeight="1" spans="1:10">
      <c r="A5" s="49">
        <v>1</v>
      </c>
      <c r="B5" s="49">
        <v>2</v>
      </c>
      <c r="C5" s="49">
        <v>3</v>
      </c>
      <c r="D5" s="49">
        <v>4</v>
      </c>
      <c r="E5" s="49">
        <v>5</v>
      </c>
      <c r="F5" s="50">
        <v>6</v>
      </c>
      <c r="G5" s="49">
        <v>7</v>
      </c>
      <c r="H5" s="50">
        <v>8</v>
      </c>
      <c r="I5" s="50">
        <v>9</v>
      </c>
      <c r="J5" s="49">
        <v>10</v>
      </c>
    </row>
    <row r="6" ht="17.25" customHeight="1" spans="1:10">
      <c r="A6" s="51" t="s">
        <v>45</v>
      </c>
      <c r="B6" s="52"/>
      <c r="C6" s="52"/>
      <c r="D6" s="52"/>
      <c r="E6" s="53"/>
      <c r="F6" s="54"/>
      <c r="G6" s="53"/>
      <c r="H6" s="54"/>
      <c r="I6" s="54"/>
      <c r="J6" s="53"/>
    </row>
    <row r="7" ht="47.25" customHeight="1" spans="1:10">
      <c r="A7" s="108" t="s">
        <v>198</v>
      </c>
      <c r="B7" s="55" t="s">
        <v>235</v>
      </c>
      <c r="C7" s="55" t="s">
        <v>236</v>
      </c>
      <c r="D7" s="55" t="s">
        <v>237</v>
      </c>
      <c r="E7" s="51" t="s">
        <v>238</v>
      </c>
      <c r="F7" s="55" t="s">
        <v>239</v>
      </c>
      <c r="G7" s="51" t="s">
        <v>108</v>
      </c>
      <c r="H7" s="55" t="s">
        <v>240</v>
      </c>
      <c r="I7" s="55" t="s">
        <v>241</v>
      </c>
      <c r="J7" s="56" t="s">
        <v>242</v>
      </c>
    </row>
    <row r="8" ht="47.25" customHeight="1" spans="1:10">
      <c r="A8" s="108" t="s">
        <v>198</v>
      </c>
      <c r="B8" s="55" t="s">
        <v>235</v>
      </c>
      <c r="C8" s="55" t="s">
        <v>236</v>
      </c>
      <c r="D8" s="55" t="s">
        <v>243</v>
      </c>
      <c r="E8" s="51" t="s">
        <v>244</v>
      </c>
      <c r="F8" s="55" t="s">
        <v>239</v>
      </c>
      <c r="G8" s="51" t="s">
        <v>245</v>
      </c>
      <c r="H8" s="55" t="s">
        <v>246</v>
      </c>
      <c r="I8" s="55" t="s">
        <v>241</v>
      </c>
      <c r="J8" s="56" t="s">
        <v>247</v>
      </c>
    </row>
    <row r="9" ht="47.25" customHeight="1" spans="1:10">
      <c r="A9" s="108" t="s">
        <v>198</v>
      </c>
      <c r="B9" s="55" t="s">
        <v>235</v>
      </c>
      <c r="C9" s="55" t="s">
        <v>236</v>
      </c>
      <c r="D9" s="55" t="s">
        <v>248</v>
      </c>
      <c r="E9" s="51" t="s">
        <v>249</v>
      </c>
      <c r="F9" s="55" t="s">
        <v>250</v>
      </c>
      <c r="G9" s="51" t="s">
        <v>107</v>
      </c>
      <c r="H9" s="55" t="s">
        <v>251</v>
      </c>
      <c r="I9" s="55" t="s">
        <v>241</v>
      </c>
      <c r="J9" s="56" t="s">
        <v>252</v>
      </c>
    </row>
    <row r="10" ht="47.25" customHeight="1" spans="1:10">
      <c r="A10" s="108" t="s">
        <v>198</v>
      </c>
      <c r="B10" s="55" t="s">
        <v>235</v>
      </c>
      <c r="C10" s="55" t="s">
        <v>253</v>
      </c>
      <c r="D10" s="55" t="s">
        <v>254</v>
      </c>
      <c r="E10" s="51" t="s">
        <v>255</v>
      </c>
      <c r="F10" s="55" t="s">
        <v>256</v>
      </c>
      <c r="G10" s="51" t="s">
        <v>257</v>
      </c>
      <c r="H10" s="55"/>
      <c r="I10" s="55" t="s">
        <v>258</v>
      </c>
      <c r="J10" s="56" t="s">
        <v>259</v>
      </c>
    </row>
    <row r="11" ht="47.25" customHeight="1" spans="1:10">
      <c r="A11" s="108" t="s">
        <v>198</v>
      </c>
      <c r="B11" s="55" t="s">
        <v>235</v>
      </c>
      <c r="C11" s="55" t="s">
        <v>260</v>
      </c>
      <c r="D11" s="55" t="s">
        <v>261</v>
      </c>
      <c r="E11" s="51" t="s">
        <v>262</v>
      </c>
      <c r="F11" s="55" t="s">
        <v>256</v>
      </c>
      <c r="G11" s="51" t="s">
        <v>263</v>
      </c>
      <c r="H11" s="55" t="s">
        <v>246</v>
      </c>
      <c r="I11" s="55" t="s">
        <v>241</v>
      </c>
      <c r="J11" s="56" t="s">
        <v>264</v>
      </c>
    </row>
    <row r="12" ht="47.25" customHeight="1" spans="1:10">
      <c r="A12" s="108" t="s">
        <v>186</v>
      </c>
      <c r="B12" s="55" t="s">
        <v>265</v>
      </c>
      <c r="C12" s="55" t="s">
        <v>236</v>
      </c>
      <c r="D12" s="55" t="s">
        <v>237</v>
      </c>
      <c r="E12" s="51" t="s">
        <v>266</v>
      </c>
      <c r="F12" s="55" t="s">
        <v>256</v>
      </c>
      <c r="G12" s="51" t="s">
        <v>267</v>
      </c>
      <c r="H12" s="55" t="s">
        <v>268</v>
      </c>
      <c r="I12" s="55" t="s">
        <v>241</v>
      </c>
      <c r="J12" s="56" t="s">
        <v>269</v>
      </c>
    </row>
    <row r="13" ht="47.25" customHeight="1" spans="1:10">
      <c r="A13" s="108" t="s">
        <v>186</v>
      </c>
      <c r="B13" s="55" t="s">
        <v>265</v>
      </c>
      <c r="C13" s="55" t="s">
        <v>236</v>
      </c>
      <c r="D13" s="55" t="s">
        <v>237</v>
      </c>
      <c r="E13" s="51" t="s">
        <v>270</v>
      </c>
      <c r="F13" s="55" t="s">
        <v>256</v>
      </c>
      <c r="G13" s="51" t="s">
        <v>271</v>
      </c>
      <c r="H13" s="55" t="s">
        <v>272</v>
      </c>
      <c r="I13" s="55" t="s">
        <v>241</v>
      </c>
      <c r="J13" s="56" t="s">
        <v>273</v>
      </c>
    </row>
    <row r="14" ht="47.25" customHeight="1" spans="1:10">
      <c r="A14" s="108" t="s">
        <v>186</v>
      </c>
      <c r="B14" s="55" t="s">
        <v>265</v>
      </c>
      <c r="C14" s="55" t="s">
        <v>236</v>
      </c>
      <c r="D14" s="55" t="s">
        <v>237</v>
      </c>
      <c r="E14" s="51" t="s">
        <v>274</v>
      </c>
      <c r="F14" s="55" t="s">
        <v>256</v>
      </c>
      <c r="G14" s="51" t="s">
        <v>275</v>
      </c>
      <c r="H14" s="55" t="s">
        <v>272</v>
      </c>
      <c r="I14" s="55" t="s">
        <v>241</v>
      </c>
      <c r="J14" s="56" t="s">
        <v>276</v>
      </c>
    </row>
    <row r="15" ht="47.25" customHeight="1" spans="1:10">
      <c r="A15" s="108" t="s">
        <v>186</v>
      </c>
      <c r="B15" s="55" t="s">
        <v>265</v>
      </c>
      <c r="C15" s="55" t="s">
        <v>236</v>
      </c>
      <c r="D15" s="55" t="s">
        <v>237</v>
      </c>
      <c r="E15" s="51" t="s">
        <v>277</v>
      </c>
      <c r="F15" s="55" t="s">
        <v>256</v>
      </c>
      <c r="G15" s="51" t="s">
        <v>278</v>
      </c>
      <c r="H15" s="55" t="s">
        <v>272</v>
      </c>
      <c r="I15" s="55" t="s">
        <v>241</v>
      </c>
      <c r="J15" s="56" t="s">
        <v>279</v>
      </c>
    </row>
    <row r="16" ht="47.25" customHeight="1" spans="1:10">
      <c r="A16" s="108" t="s">
        <v>186</v>
      </c>
      <c r="B16" s="55" t="s">
        <v>265</v>
      </c>
      <c r="C16" s="55" t="s">
        <v>236</v>
      </c>
      <c r="D16" s="55" t="s">
        <v>237</v>
      </c>
      <c r="E16" s="51" t="s">
        <v>280</v>
      </c>
      <c r="F16" s="55" t="s">
        <v>256</v>
      </c>
      <c r="G16" s="51" t="s">
        <v>281</v>
      </c>
      <c r="H16" s="55" t="s">
        <v>272</v>
      </c>
      <c r="I16" s="55" t="s">
        <v>241</v>
      </c>
      <c r="J16" s="56" t="s">
        <v>282</v>
      </c>
    </row>
    <row r="17" ht="47.25" customHeight="1" spans="1:10">
      <c r="A17" s="108" t="s">
        <v>186</v>
      </c>
      <c r="B17" s="55" t="s">
        <v>265</v>
      </c>
      <c r="C17" s="55" t="s">
        <v>236</v>
      </c>
      <c r="D17" s="55" t="s">
        <v>237</v>
      </c>
      <c r="E17" s="51" t="s">
        <v>283</v>
      </c>
      <c r="F17" s="55" t="s">
        <v>256</v>
      </c>
      <c r="G17" s="51" t="s">
        <v>112</v>
      </c>
      <c r="H17" s="55" t="s">
        <v>284</v>
      </c>
      <c r="I17" s="55" t="s">
        <v>241</v>
      </c>
      <c r="J17" s="56" t="s">
        <v>285</v>
      </c>
    </row>
    <row r="18" ht="47.25" customHeight="1" spans="1:10">
      <c r="A18" s="108" t="s">
        <v>186</v>
      </c>
      <c r="B18" s="55" t="s">
        <v>265</v>
      </c>
      <c r="C18" s="55" t="s">
        <v>236</v>
      </c>
      <c r="D18" s="55" t="s">
        <v>237</v>
      </c>
      <c r="E18" s="51" t="s">
        <v>286</v>
      </c>
      <c r="F18" s="55" t="s">
        <v>256</v>
      </c>
      <c r="G18" s="51" t="s">
        <v>245</v>
      </c>
      <c r="H18" s="55" t="s">
        <v>287</v>
      </c>
      <c r="I18" s="55" t="s">
        <v>241</v>
      </c>
      <c r="J18" s="56" t="s">
        <v>288</v>
      </c>
    </row>
    <row r="19" ht="47.25" customHeight="1" spans="1:10">
      <c r="A19" s="108" t="s">
        <v>186</v>
      </c>
      <c r="B19" s="55" t="s">
        <v>265</v>
      </c>
      <c r="C19" s="55" t="s">
        <v>236</v>
      </c>
      <c r="D19" s="55" t="s">
        <v>237</v>
      </c>
      <c r="E19" s="51" t="s">
        <v>289</v>
      </c>
      <c r="F19" s="55" t="s">
        <v>256</v>
      </c>
      <c r="G19" s="51" t="s">
        <v>109</v>
      </c>
      <c r="H19" s="55" t="s">
        <v>290</v>
      </c>
      <c r="I19" s="55" t="s">
        <v>241</v>
      </c>
      <c r="J19" s="56" t="s">
        <v>291</v>
      </c>
    </row>
    <row r="20" ht="47.25" customHeight="1" spans="1:10">
      <c r="A20" s="108" t="s">
        <v>186</v>
      </c>
      <c r="B20" s="55" t="s">
        <v>265</v>
      </c>
      <c r="C20" s="55" t="s">
        <v>236</v>
      </c>
      <c r="D20" s="55" t="s">
        <v>243</v>
      </c>
      <c r="E20" s="51" t="s">
        <v>292</v>
      </c>
      <c r="F20" s="55" t="s">
        <v>256</v>
      </c>
      <c r="G20" s="51" t="s">
        <v>275</v>
      </c>
      <c r="H20" s="55" t="s">
        <v>293</v>
      </c>
      <c r="I20" s="55" t="s">
        <v>241</v>
      </c>
      <c r="J20" s="56" t="s">
        <v>291</v>
      </c>
    </row>
    <row r="21" ht="47.25" customHeight="1" spans="1:10">
      <c r="A21" s="108" t="s">
        <v>186</v>
      </c>
      <c r="B21" s="55" t="s">
        <v>265</v>
      </c>
      <c r="C21" s="55" t="s">
        <v>236</v>
      </c>
      <c r="D21" s="55" t="s">
        <v>243</v>
      </c>
      <c r="E21" s="51" t="s">
        <v>294</v>
      </c>
      <c r="F21" s="55" t="s">
        <v>256</v>
      </c>
      <c r="G21" s="51" t="s">
        <v>295</v>
      </c>
      <c r="H21" s="55" t="s">
        <v>296</v>
      </c>
      <c r="I21" s="55" t="s">
        <v>241</v>
      </c>
      <c r="J21" s="56" t="s">
        <v>297</v>
      </c>
    </row>
    <row r="22" ht="47.25" customHeight="1" spans="1:10">
      <c r="A22" s="108" t="s">
        <v>186</v>
      </c>
      <c r="B22" s="55" t="s">
        <v>265</v>
      </c>
      <c r="C22" s="55" t="s">
        <v>236</v>
      </c>
      <c r="D22" s="55" t="s">
        <v>243</v>
      </c>
      <c r="E22" s="51" t="s">
        <v>298</v>
      </c>
      <c r="F22" s="55" t="s">
        <v>256</v>
      </c>
      <c r="G22" s="51" t="s">
        <v>299</v>
      </c>
      <c r="H22" s="55" t="s">
        <v>272</v>
      </c>
      <c r="I22" s="55" t="s">
        <v>241</v>
      </c>
      <c r="J22" s="56" t="s">
        <v>300</v>
      </c>
    </row>
    <row r="23" ht="47.25" customHeight="1" spans="1:10">
      <c r="A23" s="108" t="s">
        <v>186</v>
      </c>
      <c r="B23" s="55" t="s">
        <v>265</v>
      </c>
      <c r="C23" s="55" t="s">
        <v>236</v>
      </c>
      <c r="D23" s="55" t="s">
        <v>243</v>
      </c>
      <c r="E23" s="51" t="s">
        <v>301</v>
      </c>
      <c r="F23" s="55" t="s">
        <v>239</v>
      </c>
      <c r="G23" s="51" t="s">
        <v>245</v>
      </c>
      <c r="H23" s="55" t="s">
        <v>246</v>
      </c>
      <c r="I23" s="55" t="s">
        <v>241</v>
      </c>
      <c r="J23" s="56" t="s">
        <v>302</v>
      </c>
    </row>
    <row r="24" ht="47.25" customHeight="1" spans="1:10">
      <c r="A24" s="108" t="s">
        <v>186</v>
      </c>
      <c r="B24" s="55" t="s">
        <v>265</v>
      </c>
      <c r="C24" s="55" t="s">
        <v>236</v>
      </c>
      <c r="D24" s="55" t="s">
        <v>248</v>
      </c>
      <c r="E24" s="51" t="s">
        <v>303</v>
      </c>
      <c r="F24" s="55" t="s">
        <v>239</v>
      </c>
      <c r="G24" s="51" t="s">
        <v>304</v>
      </c>
      <c r="H24" s="55" t="s">
        <v>251</v>
      </c>
      <c r="I24" s="55" t="s">
        <v>241</v>
      </c>
      <c r="J24" s="56" t="s">
        <v>305</v>
      </c>
    </row>
    <row r="25" ht="47.25" customHeight="1" spans="1:10">
      <c r="A25" s="108" t="s">
        <v>186</v>
      </c>
      <c r="B25" s="55" t="s">
        <v>265</v>
      </c>
      <c r="C25" s="55" t="s">
        <v>236</v>
      </c>
      <c r="D25" s="55" t="s">
        <v>248</v>
      </c>
      <c r="E25" s="51" t="s">
        <v>306</v>
      </c>
      <c r="F25" s="55" t="s">
        <v>239</v>
      </c>
      <c r="G25" s="51" t="s">
        <v>245</v>
      </c>
      <c r="H25" s="55" t="s">
        <v>246</v>
      </c>
      <c r="I25" s="55" t="s">
        <v>241</v>
      </c>
      <c r="J25" s="56" t="s">
        <v>307</v>
      </c>
    </row>
    <row r="26" ht="47.25" customHeight="1" spans="1:10">
      <c r="A26" s="108" t="s">
        <v>186</v>
      </c>
      <c r="B26" s="55" t="s">
        <v>265</v>
      </c>
      <c r="C26" s="55" t="s">
        <v>253</v>
      </c>
      <c r="D26" s="55" t="s">
        <v>254</v>
      </c>
      <c r="E26" s="51" t="s">
        <v>308</v>
      </c>
      <c r="F26" s="55" t="s">
        <v>256</v>
      </c>
      <c r="G26" s="51" t="s">
        <v>309</v>
      </c>
      <c r="H26" s="55" t="s">
        <v>246</v>
      </c>
      <c r="I26" s="55" t="s">
        <v>241</v>
      </c>
      <c r="J26" s="56" t="s">
        <v>310</v>
      </c>
    </row>
    <row r="27" ht="47.25" customHeight="1" spans="1:10">
      <c r="A27" s="108" t="s">
        <v>186</v>
      </c>
      <c r="B27" s="55" t="s">
        <v>265</v>
      </c>
      <c r="C27" s="55" t="s">
        <v>253</v>
      </c>
      <c r="D27" s="55" t="s">
        <v>254</v>
      </c>
      <c r="E27" s="51" t="s">
        <v>311</v>
      </c>
      <c r="F27" s="55" t="s">
        <v>256</v>
      </c>
      <c r="G27" s="51" t="s">
        <v>309</v>
      </c>
      <c r="H27" s="55" t="s">
        <v>246</v>
      </c>
      <c r="I27" s="55" t="s">
        <v>241</v>
      </c>
      <c r="J27" s="56" t="s">
        <v>310</v>
      </c>
    </row>
    <row r="28" ht="47.25" customHeight="1" spans="1:10">
      <c r="A28" s="108" t="s">
        <v>186</v>
      </c>
      <c r="B28" s="55" t="s">
        <v>265</v>
      </c>
      <c r="C28" s="55" t="s">
        <v>253</v>
      </c>
      <c r="D28" s="55" t="s">
        <v>254</v>
      </c>
      <c r="E28" s="51" t="s">
        <v>312</v>
      </c>
      <c r="F28" s="55" t="s">
        <v>256</v>
      </c>
      <c r="G28" s="51" t="s">
        <v>263</v>
      </c>
      <c r="H28" s="55" t="s">
        <v>246</v>
      </c>
      <c r="I28" s="55" t="s">
        <v>241</v>
      </c>
      <c r="J28" s="56" t="s">
        <v>313</v>
      </c>
    </row>
    <row r="29" ht="47.25" customHeight="1" spans="1:10">
      <c r="A29" s="108" t="s">
        <v>186</v>
      </c>
      <c r="B29" s="55" t="s">
        <v>265</v>
      </c>
      <c r="C29" s="55" t="s">
        <v>260</v>
      </c>
      <c r="D29" s="55" t="s">
        <v>261</v>
      </c>
      <c r="E29" s="51" t="s">
        <v>314</v>
      </c>
      <c r="F29" s="55" t="s">
        <v>256</v>
      </c>
      <c r="G29" s="51" t="s">
        <v>263</v>
      </c>
      <c r="H29" s="55" t="s">
        <v>246</v>
      </c>
      <c r="I29" s="55" t="s">
        <v>241</v>
      </c>
      <c r="J29" s="56" t="s">
        <v>315</v>
      </c>
    </row>
    <row r="30" ht="47.25" customHeight="1" spans="1:10">
      <c r="A30" s="108" t="s">
        <v>186</v>
      </c>
      <c r="B30" s="55" t="s">
        <v>265</v>
      </c>
      <c r="C30" s="55" t="s">
        <v>260</v>
      </c>
      <c r="D30" s="55" t="s">
        <v>261</v>
      </c>
      <c r="E30" s="51" t="s">
        <v>316</v>
      </c>
      <c r="F30" s="55" t="s">
        <v>256</v>
      </c>
      <c r="G30" s="51" t="s">
        <v>317</v>
      </c>
      <c r="H30" s="55" t="s">
        <v>246</v>
      </c>
      <c r="I30" s="55" t="s">
        <v>241</v>
      </c>
      <c r="J30" s="56" t="s">
        <v>318</v>
      </c>
    </row>
    <row r="31" ht="47.25" customHeight="1" spans="1:10">
      <c r="A31" s="108" t="s">
        <v>186</v>
      </c>
      <c r="B31" s="55" t="s">
        <v>265</v>
      </c>
      <c r="C31" s="55" t="s">
        <v>260</v>
      </c>
      <c r="D31" s="55" t="s">
        <v>261</v>
      </c>
      <c r="E31" s="51" t="s">
        <v>319</v>
      </c>
      <c r="F31" s="55" t="s">
        <v>256</v>
      </c>
      <c r="G31" s="51" t="s">
        <v>263</v>
      </c>
      <c r="H31" s="55" t="s">
        <v>246</v>
      </c>
      <c r="I31" s="55" t="s">
        <v>241</v>
      </c>
      <c r="J31" s="56" t="s">
        <v>320</v>
      </c>
    </row>
    <row r="32" ht="47.25" customHeight="1" spans="1:10">
      <c r="A32" s="108" t="s">
        <v>186</v>
      </c>
      <c r="B32" s="55" t="s">
        <v>265</v>
      </c>
      <c r="C32" s="55" t="s">
        <v>321</v>
      </c>
      <c r="D32" s="55" t="s">
        <v>322</v>
      </c>
      <c r="E32" s="51" t="s">
        <v>323</v>
      </c>
      <c r="F32" s="55" t="s">
        <v>250</v>
      </c>
      <c r="G32" s="51" t="s">
        <v>324</v>
      </c>
      <c r="H32" s="55" t="s">
        <v>325</v>
      </c>
      <c r="I32" s="55" t="s">
        <v>241</v>
      </c>
      <c r="J32" s="56" t="s">
        <v>326</v>
      </c>
    </row>
    <row r="33" ht="47.25" customHeight="1" spans="1:10">
      <c r="A33" s="108" t="s">
        <v>145</v>
      </c>
      <c r="B33" s="55" t="s">
        <v>327</v>
      </c>
      <c r="C33" s="55" t="s">
        <v>236</v>
      </c>
      <c r="D33" s="55" t="s">
        <v>237</v>
      </c>
      <c r="E33" s="51" t="s">
        <v>328</v>
      </c>
      <c r="F33" s="55" t="s">
        <v>256</v>
      </c>
      <c r="G33" s="51" t="s">
        <v>329</v>
      </c>
      <c r="H33" s="55" t="s">
        <v>240</v>
      </c>
      <c r="I33" s="55" t="s">
        <v>241</v>
      </c>
      <c r="J33" s="56" t="s">
        <v>330</v>
      </c>
    </row>
    <row r="34" ht="47.25" customHeight="1" spans="1:10">
      <c r="A34" s="108" t="s">
        <v>145</v>
      </c>
      <c r="B34" s="55" t="s">
        <v>327</v>
      </c>
      <c r="C34" s="55" t="s">
        <v>236</v>
      </c>
      <c r="D34" s="55" t="s">
        <v>237</v>
      </c>
      <c r="E34" s="51" t="s">
        <v>331</v>
      </c>
      <c r="F34" s="55" t="s">
        <v>256</v>
      </c>
      <c r="G34" s="51" t="s">
        <v>111</v>
      </c>
      <c r="H34" s="55" t="s">
        <v>287</v>
      </c>
      <c r="I34" s="55" t="s">
        <v>241</v>
      </c>
      <c r="J34" s="56" t="s">
        <v>332</v>
      </c>
    </row>
    <row r="35" ht="47.25" customHeight="1" spans="1:10">
      <c r="A35" s="108" t="s">
        <v>145</v>
      </c>
      <c r="B35" s="55" t="s">
        <v>327</v>
      </c>
      <c r="C35" s="55" t="s">
        <v>236</v>
      </c>
      <c r="D35" s="55" t="s">
        <v>237</v>
      </c>
      <c r="E35" s="51" t="s">
        <v>333</v>
      </c>
      <c r="F35" s="55" t="s">
        <v>239</v>
      </c>
      <c r="G35" s="51" t="s">
        <v>304</v>
      </c>
      <c r="H35" s="55" t="s">
        <v>251</v>
      </c>
      <c r="I35" s="55" t="s">
        <v>241</v>
      </c>
      <c r="J35" s="56" t="s">
        <v>334</v>
      </c>
    </row>
    <row r="36" ht="47.25" customHeight="1" spans="1:10">
      <c r="A36" s="108" t="s">
        <v>145</v>
      </c>
      <c r="B36" s="55" t="s">
        <v>327</v>
      </c>
      <c r="C36" s="55" t="s">
        <v>253</v>
      </c>
      <c r="D36" s="55" t="s">
        <v>254</v>
      </c>
      <c r="E36" s="51" t="s">
        <v>335</v>
      </c>
      <c r="F36" s="55" t="s">
        <v>256</v>
      </c>
      <c r="G36" s="51" t="s">
        <v>267</v>
      </c>
      <c r="H36" s="55" t="s">
        <v>336</v>
      </c>
      <c r="I36" s="55" t="s">
        <v>241</v>
      </c>
      <c r="J36" s="56" t="s">
        <v>337</v>
      </c>
    </row>
    <row r="37" ht="47.25" customHeight="1" spans="1:10">
      <c r="A37" s="108" t="s">
        <v>145</v>
      </c>
      <c r="B37" s="55" t="s">
        <v>327</v>
      </c>
      <c r="C37" s="55" t="s">
        <v>260</v>
      </c>
      <c r="D37" s="55" t="s">
        <v>261</v>
      </c>
      <c r="E37" s="51" t="s">
        <v>338</v>
      </c>
      <c r="F37" s="55" t="s">
        <v>256</v>
      </c>
      <c r="G37" s="51" t="s">
        <v>263</v>
      </c>
      <c r="H37" s="55" t="s">
        <v>246</v>
      </c>
      <c r="I37" s="55" t="s">
        <v>241</v>
      </c>
      <c r="J37" s="56" t="s">
        <v>339</v>
      </c>
    </row>
    <row r="38" ht="102" customHeight="1" spans="1:10">
      <c r="A38" s="108" t="s">
        <v>189</v>
      </c>
      <c r="B38" s="55" t="s">
        <v>340</v>
      </c>
      <c r="C38" s="55" t="s">
        <v>236</v>
      </c>
      <c r="D38" s="55" t="s">
        <v>237</v>
      </c>
      <c r="E38" s="51" t="s">
        <v>341</v>
      </c>
      <c r="F38" s="55" t="s">
        <v>256</v>
      </c>
      <c r="G38" s="51" t="s">
        <v>109</v>
      </c>
      <c r="H38" s="55" t="s">
        <v>336</v>
      </c>
      <c r="I38" s="55" t="s">
        <v>241</v>
      </c>
      <c r="J38" s="56" t="s">
        <v>342</v>
      </c>
    </row>
    <row r="39" ht="60" customHeight="1" spans="1:10">
      <c r="A39" s="108" t="s">
        <v>189</v>
      </c>
      <c r="B39" s="55" t="s">
        <v>340</v>
      </c>
      <c r="C39" s="55" t="s">
        <v>236</v>
      </c>
      <c r="D39" s="55" t="s">
        <v>237</v>
      </c>
      <c r="E39" s="51" t="s">
        <v>343</v>
      </c>
      <c r="F39" s="55" t="s">
        <v>256</v>
      </c>
      <c r="G39" s="51" t="s">
        <v>110</v>
      </c>
      <c r="H39" s="55" t="s">
        <v>336</v>
      </c>
      <c r="I39" s="55" t="s">
        <v>241</v>
      </c>
      <c r="J39" s="56" t="s">
        <v>344</v>
      </c>
    </row>
    <row r="40" ht="47.25" customHeight="1" spans="1:10">
      <c r="A40" s="108" t="s">
        <v>189</v>
      </c>
      <c r="B40" s="55" t="s">
        <v>340</v>
      </c>
      <c r="C40" s="55" t="s">
        <v>236</v>
      </c>
      <c r="D40" s="55" t="s">
        <v>237</v>
      </c>
      <c r="E40" s="51" t="s">
        <v>345</v>
      </c>
      <c r="F40" s="55" t="s">
        <v>239</v>
      </c>
      <c r="G40" s="51" t="s">
        <v>295</v>
      </c>
      <c r="H40" s="55" t="s">
        <v>272</v>
      </c>
      <c r="I40" s="55" t="s">
        <v>241</v>
      </c>
      <c r="J40" s="56" t="s">
        <v>346</v>
      </c>
    </row>
    <row r="41" ht="47.25" customHeight="1" spans="1:10">
      <c r="A41" s="108" t="s">
        <v>189</v>
      </c>
      <c r="B41" s="55" t="s">
        <v>340</v>
      </c>
      <c r="C41" s="55" t="s">
        <v>236</v>
      </c>
      <c r="D41" s="55" t="s">
        <v>237</v>
      </c>
      <c r="E41" s="51" t="s">
        <v>347</v>
      </c>
      <c r="F41" s="55" t="s">
        <v>239</v>
      </c>
      <c r="G41" s="51" t="s">
        <v>109</v>
      </c>
      <c r="H41" s="55" t="s">
        <v>272</v>
      </c>
      <c r="I41" s="55" t="s">
        <v>241</v>
      </c>
      <c r="J41" s="56" t="s">
        <v>348</v>
      </c>
    </row>
    <row r="42" ht="47.25" customHeight="1" spans="1:10">
      <c r="A42" s="108" t="s">
        <v>189</v>
      </c>
      <c r="B42" s="55" t="s">
        <v>340</v>
      </c>
      <c r="C42" s="55" t="s">
        <v>236</v>
      </c>
      <c r="D42" s="55" t="s">
        <v>237</v>
      </c>
      <c r="E42" s="51" t="s">
        <v>349</v>
      </c>
      <c r="F42" s="55" t="s">
        <v>256</v>
      </c>
      <c r="G42" s="51" t="s">
        <v>108</v>
      </c>
      <c r="H42" s="55" t="s">
        <v>287</v>
      </c>
      <c r="I42" s="55" t="s">
        <v>241</v>
      </c>
      <c r="J42" s="56" t="s">
        <v>350</v>
      </c>
    </row>
    <row r="43" ht="47.25" customHeight="1" spans="1:10">
      <c r="A43" s="108" t="s">
        <v>189</v>
      </c>
      <c r="B43" s="55" t="s">
        <v>340</v>
      </c>
      <c r="C43" s="55" t="s">
        <v>236</v>
      </c>
      <c r="D43" s="55" t="s">
        <v>237</v>
      </c>
      <c r="E43" s="51" t="s">
        <v>351</v>
      </c>
      <c r="F43" s="55" t="s">
        <v>256</v>
      </c>
      <c r="G43" s="51" t="s">
        <v>352</v>
      </c>
      <c r="H43" s="55" t="s">
        <v>336</v>
      </c>
      <c r="I43" s="55" t="s">
        <v>241</v>
      </c>
      <c r="J43" s="56" t="s">
        <v>353</v>
      </c>
    </row>
    <row r="44" ht="47.25" customHeight="1" spans="1:10">
      <c r="A44" s="108" t="s">
        <v>189</v>
      </c>
      <c r="B44" s="55" t="s">
        <v>340</v>
      </c>
      <c r="C44" s="55" t="s">
        <v>236</v>
      </c>
      <c r="D44" s="55" t="s">
        <v>237</v>
      </c>
      <c r="E44" s="51" t="s">
        <v>354</v>
      </c>
      <c r="F44" s="55" t="s">
        <v>239</v>
      </c>
      <c r="G44" s="51" t="s">
        <v>111</v>
      </c>
      <c r="H44" s="55" t="s">
        <v>272</v>
      </c>
      <c r="I44" s="55" t="s">
        <v>241</v>
      </c>
      <c r="J44" s="56" t="s">
        <v>355</v>
      </c>
    </row>
    <row r="45" ht="47.25" customHeight="1" spans="1:10">
      <c r="A45" s="108" t="s">
        <v>189</v>
      </c>
      <c r="B45" s="55" t="s">
        <v>340</v>
      </c>
      <c r="C45" s="55" t="s">
        <v>236</v>
      </c>
      <c r="D45" s="55" t="s">
        <v>243</v>
      </c>
      <c r="E45" s="51" t="s">
        <v>356</v>
      </c>
      <c r="F45" s="55" t="s">
        <v>239</v>
      </c>
      <c r="G45" s="51" t="s">
        <v>357</v>
      </c>
      <c r="H45" s="55"/>
      <c r="I45" s="55" t="s">
        <v>258</v>
      </c>
      <c r="J45" s="56" t="s">
        <v>358</v>
      </c>
    </row>
    <row r="46" ht="47.25" customHeight="1" spans="1:10">
      <c r="A46" s="108" t="s">
        <v>189</v>
      </c>
      <c r="B46" s="55" t="s">
        <v>340</v>
      </c>
      <c r="C46" s="55" t="s">
        <v>236</v>
      </c>
      <c r="D46" s="55" t="s">
        <v>248</v>
      </c>
      <c r="E46" s="51" t="s">
        <v>359</v>
      </c>
      <c r="F46" s="55" t="s">
        <v>250</v>
      </c>
      <c r="G46" s="51" t="s">
        <v>304</v>
      </c>
      <c r="H46" s="55" t="s">
        <v>251</v>
      </c>
      <c r="I46" s="55" t="s">
        <v>241</v>
      </c>
      <c r="J46" s="56" t="s">
        <v>360</v>
      </c>
    </row>
    <row r="47" ht="47.25" customHeight="1" spans="1:10">
      <c r="A47" s="108" t="s">
        <v>189</v>
      </c>
      <c r="B47" s="55" t="s">
        <v>340</v>
      </c>
      <c r="C47" s="55" t="s">
        <v>253</v>
      </c>
      <c r="D47" s="55" t="s">
        <v>254</v>
      </c>
      <c r="E47" s="51" t="s">
        <v>361</v>
      </c>
      <c r="F47" s="55" t="s">
        <v>256</v>
      </c>
      <c r="G47" s="51" t="s">
        <v>362</v>
      </c>
      <c r="H47" s="55" t="s">
        <v>363</v>
      </c>
      <c r="I47" s="55" t="s">
        <v>241</v>
      </c>
      <c r="J47" s="56" t="s">
        <v>364</v>
      </c>
    </row>
    <row r="48" ht="47.25" customHeight="1" spans="1:10">
      <c r="A48" s="108" t="s">
        <v>189</v>
      </c>
      <c r="B48" s="55" t="s">
        <v>340</v>
      </c>
      <c r="C48" s="55" t="s">
        <v>253</v>
      </c>
      <c r="D48" s="55" t="s">
        <v>254</v>
      </c>
      <c r="E48" s="51" t="s">
        <v>365</v>
      </c>
      <c r="F48" s="55" t="s">
        <v>239</v>
      </c>
      <c r="G48" s="51" t="s">
        <v>366</v>
      </c>
      <c r="H48" s="55"/>
      <c r="I48" s="55" t="s">
        <v>258</v>
      </c>
      <c r="J48" s="56" t="s">
        <v>367</v>
      </c>
    </row>
    <row r="49" ht="47.25" customHeight="1" spans="1:10">
      <c r="A49" s="108" t="s">
        <v>189</v>
      </c>
      <c r="B49" s="55" t="s">
        <v>340</v>
      </c>
      <c r="C49" s="55" t="s">
        <v>253</v>
      </c>
      <c r="D49" s="55" t="s">
        <v>254</v>
      </c>
      <c r="E49" s="51" t="s">
        <v>368</v>
      </c>
      <c r="F49" s="55" t="s">
        <v>256</v>
      </c>
      <c r="G49" s="51" t="s">
        <v>369</v>
      </c>
      <c r="H49" s="55" t="s">
        <v>370</v>
      </c>
      <c r="I49" s="55" t="s">
        <v>241</v>
      </c>
      <c r="J49" s="56" t="s">
        <v>371</v>
      </c>
    </row>
    <row r="50" ht="47.25" customHeight="1" spans="1:10">
      <c r="A50" s="108" t="s">
        <v>189</v>
      </c>
      <c r="B50" s="55" t="s">
        <v>340</v>
      </c>
      <c r="C50" s="55" t="s">
        <v>253</v>
      </c>
      <c r="D50" s="55" t="s">
        <v>254</v>
      </c>
      <c r="E50" s="51" t="s">
        <v>372</v>
      </c>
      <c r="F50" s="55" t="s">
        <v>256</v>
      </c>
      <c r="G50" s="51" t="s">
        <v>369</v>
      </c>
      <c r="H50" s="55" t="s">
        <v>370</v>
      </c>
      <c r="I50" s="55" t="s">
        <v>241</v>
      </c>
      <c r="J50" s="56" t="s">
        <v>373</v>
      </c>
    </row>
    <row r="51" ht="47.25" customHeight="1" spans="1:10">
      <c r="A51" s="108" t="s">
        <v>189</v>
      </c>
      <c r="B51" s="55" t="s">
        <v>340</v>
      </c>
      <c r="C51" s="55" t="s">
        <v>253</v>
      </c>
      <c r="D51" s="55" t="s">
        <v>254</v>
      </c>
      <c r="E51" s="51" t="s">
        <v>374</v>
      </c>
      <c r="F51" s="55" t="s">
        <v>239</v>
      </c>
      <c r="G51" s="51" t="s">
        <v>366</v>
      </c>
      <c r="H51" s="55"/>
      <c r="I51" s="55" t="s">
        <v>258</v>
      </c>
      <c r="J51" s="56" t="s">
        <v>375</v>
      </c>
    </row>
    <row r="52" ht="47.25" customHeight="1" spans="1:10">
      <c r="A52" s="108" t="s">
        <v>189</v>
      </c>
      <c r="B52" s="55" t="s">
        <v>340</v>
      </c>
      <c r="C52" s="55" t="s">
        <v>260</v>
      </c>
      <c r="D52" s="55" t="s">
        <v>261</v>
      </c>
      <c r="E52" s="51" t="s">
        <v>314</v>
      </c>
      <c r="F52" s="55" t="s">
        <v>256</v>
      </c>
      <c r="G52" s="51" t="s">
        <v>309</v>
      </c>
      <c r="H52" s="55" t="s">
        <v>246</v>
      </c>
      <c r="I52" s="55" t="s">
        <v>241</v>
      </c>
      <c r="J52" s="56" t="s">
        <v>376</v>
      </c>
    </row>
    <row r="53" ht="47.25" customHeight="1" spans="1:10">
      <c r="A53" s="108" t="s">
        <v>189</v>
      </c>
      <c r="B53" s="55" t="s">
        <v>340</v>
      </c>
      <c r="C53" s="55" t="s">
        <v>260</v>
      </c>
      <c r="D53" s="55" t="s">
        <v>261</v>
      </c>
      <c r="E53" s="51" t="s">
        <v>261</v>
      </c>
      <c r="F53" s="55" t="s">
        <v>256</v>
      </c>
      <c r="G53" s="51" t="s">
        <v>309</v>
      </c>
      <c r="H53" s="55" t="s">
        <v>246</v>
      </c>
      <c r="I53" s="55" t="s">
        <v>241</v>
      </c>
      <c r="J53" s="56" t="s">
        <v>377</v>
      </c>
    </row>
    <row r="54" ht="47.25" customHeight="1" spans="1:10">
      <c r="A54" s="108" t="s">
        <v>171</v>
      </c>
      <c r="B54" s="55" t="s">
        <v>378</v>
      </c>
      <c r="C54" s="55" t="s">
        <v>236</v>
      </c>
      <c r="D54" s="55" t="s">
        <v>237</v>
      </c>
      <c r="E54" s="51" t="s">
        <v>379</v>
      </c>
      <c r="F54" s="55" t="s">
        <v>256</v>
      </c>
      <c r="G54" s="51" t="s">
        <v>329</v>
      </c>
      <c r="H54" s="55" t="s">
        <v>240</v>
      </c>
      <c r="I54" s="55" t="s">
        <v>241</v>
      </c>
      <c r="J54" s="56" t="s">
        <v>330</v>
      </c>
    </row>
    <row r="55" ht="47.25" customHeight="1" spans="1:10">
      <c r="A55" s="108" t="s">
        <v>171</v>
      </c>
      <c r="B55" s="55" t="s">
        <v>378</v>
      </c>
      <c r="C55" s="55" t="s">
        <v>253</v>
      </c>
      <c r="D55" s="55" t="s">
        <v>380</v>
      </c>
      <c r="E55" s="51" t="s">
        <v>381</v>
      </c>
      <c r="F55" s="55" t="s">
        <v>256</v>
      </c>
      <c r="G55" s="51" t="s">
        <v>382</v>
      </c>
      <c r="H55" s="55" t="s">
        <v>246</v>
      </c>
      <c r="I55" s="55" t="s">
        <v>241</v>
      </c>
      <c r="J55" s="56" t="s">
        <v>383</v>
      </c>
    </row>
    <row r="56" ht="47.25" customHeight="1" spans="1:10">
      <c r="A56" s="108" t="s">
        <v>171</v>
      </c>
      <c r="B56" s="55" t="s">
        <v>378</v>
      </c>
      <c r="C56" s="55" t="s">
        <v>260</v>
      </c>
      <c r="D56" s="55" t="s">
        <v>261</v>
      </c>
      <c r="E56" s="51" t="s">
        <v>338</v>
      </c>
      <c r="F56" s="55" t="s">
        <v>256</v>
      </c>
      <c r="G56" s="51" t="s">
        <v>263</v>
      </c>
      <c r="H56" s="55" t="s">
        <v>246</v>
      </c>
      <c r="I56" s="55" t="s">
        <v>241</v>
      </c>
      <c r="J56" s="56" t="s">
        <v>339</v>
      </c>
    </row>
    <row r="57" ht="47.25" customHeight="1" spans="1:10">
      <c r="A57" s="108" t="s">
        <v>211</v>
      </c>
      <c r="B57" s="55" t="s">
        <v>384</v>
      </c>
      <c r="C57" s="55" t="s">
        <v>236</v>
      </c>
      <c r="D57" s="55" t="s">
        <v>237</v>
      </c>
      <c r="E57" s="51" t="s">
        <v>385</v>
      </c>
      <c r="F57" s="55" t="s">
        <v>239</v>
      </c>
      <c r="G57" s="51" t="s">
        <v>304</v>
      </c>
      <c r="H57" s="55" t="s">
        <v>386</v>
      </c>
      <c r="I57" s="55" t="s">
        <v>241</v>
      </c>
      <c r="J57" s="56" t="s">
        <v>387</v>
      </c>
    </row>
    <row r="58" ht="47.25" customHeight="1" spans="1:10">
      <c r="A58" s="108" t="s">
        <v>211</v>
      </c>
      <c r="B58" s="55" t="s">
        <v>384</v>
      </c>
      <c r="C58" s="55" t="s">
        <v>236</v>
      </c>
      <c r="D58" s="55" t="s">
        <v>237</v>
      </c>
      <c r="E58" s="51" t="s">
        <v>388</v>
      </c>
      <c r="F58" s="55" t="s">
        <v>239</v>
      </c>
      <c r="G58" s="51" t="s">
        <v>304</v>
      </c>
      <c r="H58" s="55" t="s">
        <v>386</v>
      </c>
      <c r="I58" s="55" t="s">
        <v>241</v>
      </c>
      <c r="J58" s="56" t="s">
        <v>389</v>
      </c>
    </row>
    <row r="59" ht="47.25" customHeight="1" spans="1:10">
      <c r="A59" s="108" t="s">
        <v>211</v>
      </c>
      <c r="B59" s="55" t="s">
        <v>384</v>
      </c>
      <c r="C59" s="55" t="s">
        <v>236</v>
      </c>
      <c r="D59" s="55" t="s">
        <v>237</v>
      </c>
      <c r="E59" s="51" t="s">
        <v>390</v>
      </c>
      <c r="F59" s="55" t="s">
        <v>239</v>
      </c>
      <c r="G59" s="51" t="s">
        <v>304</v>
      </c>
      <c r="H59" s="55" t="s">
        <v>386</v>
      </c>
      <c r="I59" s="55" t="s">
        <v>241</v>
      </c>
      <c r="J59" s="56" t="s">
        <v>391</v>
      </c>
    </row>
    <row r="60" ht="61" customHeight="1" spans="1:10">
      <c r="A60" s="108" t="s">
        <v>211</v>
      </c>
      <c r="B60" s="55" t="s">
        <v>384</v>
      </c>
      <c r="C60" s="55" t="s">
        <v>236</v>
      </c>
      <c r="D60" s="55" t="s">
        <v>237</v>
      </c>
      <c r="E60" s="51" t="s">
        <v>392</v>
      </c>
      <c r="F60" s="55" t="s">
        <v>256</v>
      </c>
      <c r="G60" s="51" t="s">
        <v>271</v>
      </c>
      <c r="H60" s="55" t="s">
        <v>370</v>
      </c>
      <c r="I60" s="55" t="s">
        <v>241</v>
      </c>
      <c r="J60" s="56" t="s">
        <v>393</v>
      </c>
    </row>
    <row r="61" ht="47.25" customHeight="1" spans="1:10">
      <c r="A61" s="108" t="s">
        <v>211</v>
      </c>
      <c r="B61" s="55" t="s">
        <v>384</v>
      </c>
      <c r="C61" s="55" t="s">
        <v>236</v>
      </c>
      <c r="D61" s="55" t="s">
        <v>237</v>
      </c>
      <c r="E61" s="51" t="s">
        <v>394</v>
      </c>
      <c r="F61" s="55" t="s">
        <v>239</v>
      </c>
      <c r="G61" s="51" t="s">
        <v>304</v>
      </c>
      <c r="H61" s="55" t="s">
        <v>395</v>
      </c>
      <c r="I61" s="55" t="s">
        <v>241</v>
      </c>
      <c r="J61" s="56" t="s">
        <v>396</v>
      </c>
    </row>
    <row r="62" ht="47.25" customHeight="1" spans="1:10">
      <c r="A62" s="108" t="s">
        <v>211</v>
      </c>
      <c r="B62" s="55" t="s">
        <v>384</v>
      </c>
      <c r="C62" s="55" t="s">
        <v>236</v>
      </c>
      <c r="D62" s="55" t="s">
        <v>243</v>
      </c>
      <c r="E62" s="51" t="s">
        <v>397</v>
      </c>
      <c r="F62" s="55" t="s">
        <v>239</v>
      </c>
      <c r="G62" s="51" t="s">
        <v>245</v>
      </c>
      <c r="H62" s="55" t="s">
        <v>246</v>
      </c>
      <c r="I62" s="55" t="s">
        <v>241</v>
      </c>
      <c r="J62" s="56" t="s">
        <v>398</v>
      </c>
    </row>
    <row r="63" ht="47.25" customHeight="1" spans="1:10">
      <c r="A63" s="108" t="s">
        <v>211</v>
      </c>
      <c r="B63" s="55" t="s">
        <v>384</v>
      </c>
      <c r="C63" s="55" t="s">
        <v>236</v>
      </c>
      <c r="D63" s="55" t="s">
        <v>243</v>
      </c>
      <c r="E63" s="51" t="s">
        <v>399</v>
      </c>
      <c r="F63" s="55" t="s">
        <v>239</v>
      </c>
      <c r="G63" s="51" t="s">
        <v>245</v>
      </c>
      <c r="H63" s="55" t="s">
        <v>246</v>
      </c>
      <c r="I63" s="55" t="s">
        <v>241</v>
      </c>
      <c r="J63" s="56" t="s">
        <v>400</v>
      </c>
    </row>
    <row r="64" ht="47.25" customHeight="1" spans="1:10">
      <c r="A64" s="108" t="s">
        <v>211</v>
      </c>
      <c r="B64" s="55" t="s">
        <v>384</v>
      </c>
      <c r="C64" s="55" t="s">
        <v>253</v>
      </c>
      <c r="D64" s="55" t="s">
        <v>254</v>
      </c>
      <c r="E64" s="51" t="s">
        <v>401</v>
      </c>
      <c r="F64" s="55" t="s">
        <v>256</v>
      </c>
      <c r="G64" s="51" t="s">
        <v>402</v>
      </c>
      <c r="H64" s="55" t="s">
        <v>403</v>
      </c>
      <c r="I64" s="55" t="s">
        <v>241</v>
      </c>
      <c r="J64" s="56" t="s">
        <v>404</v>
      </c>
    </row>
    <row r="65" ht="47.25" customHeight="1" spans="1:10">
      <c r="A65" s="108" t="s">
        <v>211</v>
      </c>
      <c r="B65" s="55" t="s">
        <v>384</v>
      </c>
      <c r="C65" s="55" t="s">
        <v>253</v>
      </c>
      <c r="D65" s="55" t="s">
        <v>254</v>
      </c>
      <c r="E65" s="51" t="s">
        <v>405</v>
      </c>
      <c r="F65" s="55" t="s">
        <v>239</v>
      </c>
      <c r="G65" s="51" t="s">
        <v>406</v>
      </c>
      <c r="H65" s="55"/>
      <c r="I65" s="55" t="s">
        <v>258</v>
      </c>
      <c r="J65" s="56" t="s">
        <v>407</v>
      </c>
    </row>
    <row r="66" ht="47.25" customHeight="1" spans="1:10">
      <c r="A66" s="108" t="s">
        <v>211</v>
      </c>
      <c r="B66" s="55" t="s">
        <v>384</v>
      </c>
      <c r="C66" s="55" t="s">
        <v>260</v>
      </c>
      <c r="D66" s="55" t="s">
        <v>261</v>
      </c>
      <c r="E66" s="51" t="s">
        <v>261</v>
      </c>
      <c r="F66" s="55" t="s">
        <v>256</v>
      </c>
      <c r="G66" s="51" t="s">
        <v>309</v>
      </c>
      <c r="H66" s="55" t="s">
        <v>246</v>
      </c>
      <c r="I66" s="55" t="s">
        <v>241</v>
      </c>
      <c r="J66" s="56" t="s">
        <v>408</v>
      </c>
    </row>
    <row r="67" ht="168" customHeight="1" spans="1:10">
      <c r="A67" s="108" t="s">
        <v>211</v>
      </c>
      <c r="B67" s="55" t="s">
        <v>384</v>
      </c>
      <c r="C67" s="55" t="s">
        <v>321</v>
      </c>
      <c r="D67" s="55" t="s">
        <v>322</v>
      </c>
      <c r="E67" s="51" t="s">
        <v>323</v>
      </c>
      <c r="F67" s="55" t="s">
        <v>250</v>
      </c>
      <c r="G67" s="51" t="s">
        <v>245</v>
      </c>
      <c r="H67" s="55" t="s">
        <v>246</v>
      </c>
      <c r="I67" s="55" t="s">
        <v>241</v>
      </c>
      <c r="J67" s="56" t="s">
        <v>409</v>
      </c>
    </row>
    <row r="68" ht="47.25" customHeight="1" spans="1:10">
      <c r="A68" s="108" t="s">
        <v>209</v>
      </c>
      <c r="B68" s="55" t="s">
        <v>410</v>
      </c>
      <c r="C68" s="55" t="s">
        <v>236</v>
      </c>
      <c r="D68" s="55" t="s">
        <v>237</v>
      </c>
      <c r="E68" s="51" t="s">
        <v>411</v>
      </c>
      <c r="F68" s="55" t="s">
        <v>256</v>
      </c>
      <c r="G68" s="51" t="s">
        <v>267</v>
      </c>
      <c r="H68" s="55" t="s">
        <v>290</v>
      </c>
      <c r="I68" s="55" t="s">
        <v>241</v>
      </c>
      <c r="J68" s="56" t="s">
        <v>412</v>
      </c>
    </row>
    <row r="69" ht="47.25" customHeight="1" spans="1:10">
      <c r="A69" s="108" t="s">
        <v>209</v>
      </c>
      <c r="B69" s="55" t="s">
        <v>413</v>
      </c>
      <c r="C69" s="55" t="s">
        <v>236</v>
      </c>
      <c r="D69" s="55" t="s">
        <v>237</v>
      </c>
      <c r="E69" s="51" t="s">
        <v>414</v>
      </c>
      <c r="F69" s="55" t="s">
        <v>239</v>
      </c>
      <c r="G69" s="51" t="s">
        <v>245</v>
      </c>
      <c r="H69" s="55" t="s">
        <v>246</v>
      </c>
      <c r="I69" s="55" t="s">
        <v>241</v>
      </c>
      <c r="J69" s="56" t="s">
        <v>415</v>
      </c>
    </row>
    <row r="70" ht="47.25" customHeight="1" spans="1:10">
      <c r="A70" s="108" t="s">
        <v>209</v>
      </c>
      <c r="B70" s="55" t="s">
        <v>413</v>
      </c>
      <c r="C70" s="55" t="s">
        <v>236</v>
      </c>
      <c r="D70" s="55" t="s">
        <v>243</v>
      </c>
      <c r="E70" s="51" t="s">
        <v>416</v>
      </c>
      <c r="F70" s="55" t="s">
        <v>239</v>
      </c>
      <c r="G70" s="51" t="s">
        <v>417</v>
      </c>
      <c r="H70" s="55" t="s">
        <v>370</v>
      </c>
      <c r="I70" s="55" t="s">
        <v>241</v>
      </c>
      <c r="J70" s="56" t="s">
        <v>418</v>
      </c>
    </row>
    <row r="71" ht="47.25" customHeight="1" spans="1:10">
      <c r="A71" s="108" t="s">
        <v>209</v>
      </c>
      <c r="B71" s="55" t="s">
        <v>413</v>
      </c>
      <c r="C71" s="55" t="s">
        <v>236</v>
      </c>
      <c r="D71" s="55" t="s">
        <v>248</v>
      </c>
      <c r="E71" s="51" t="s">
        <v>419</v>
      </c>
      <c r="F71" s="55" t="s">
        <v>250</v>
      </c>
      <c r="G71" s="51" t="s">
        <v>420</v>
      </c>
      <c r="H71" s="55" t="s">
        <v>421</v>
      </c>
      <c r="I71" s="55" t="s">
        <v>241</v>
      </c>
      <c r="J71" s="56" t="s">
        <v>422</v>
      </c>
    </row>
    <row r="72" ht="47.25" customHeight="1" spans="1:10">
      <c r="A72" s="108" t="s">
        <v>209</v>
      </c>
      <c r="B72" s="55" t="s">
        <v>413</v>
      </c>
      <c r="C72" s="55" t="s">
        <v>253</v>
      </c>
      <c r="D72" s="55" t="s">
        <v>254</v>
      </c>
      <c r="E72" s="51" t="s">
        <v>423</v>
      </c>
      <c r="F72" s="55" t="s">
        <v>256</v>
      </c>
      <c r="G72" s="51" t="s">
        <v>263</v>
      </c>
      <c r="H72" s="55" t="s">
        <v>246</v>
      </c>
      <c r="I72" s="55" t="s">
        <v>241</v>
      </c>
      <c r="J72" s="56" t="s">
        <v>424</v>
      </c>
    </row>
    <row r="73" ht="99" customHeight="1" spans="1:10">
      <c r="A73" s="108" t="s">
        <v>209</v>
      </c>
      <c r="B73" s="55" t="s">
        <v>413</v>
      </c>
      <c r="C73" s="55" t="s">
        <v>253</v>
      </c>
      <c r="D73" s="55" t="s">
        <v>254</v>
      </c>
      <c r="E73" s="51" t="s">
        <v>425</v>
      </c>
      <c r="F73" s="55" t="s">
        <v>239</v>
      </c>
      <c r="G73" s="51" t="s">
        <v>245</v>
      </c>
      <c r="H73" s="55" t="s">
        <v>246</v>
      </c>
      <c r="I73" s="55" t="s">
        <v>241</v>
      </c>
      <c r="J73" s="56" t="s">
        <v>426</v>
      </c>
    </row>
    <row r="74" ht="47.25" customHeight="1" spans="1:10">
      <c r="A74" s="108" t="s">
        <v>216</v>
      </c>
      <c r="B74" s="55" t="s">
        <v>427</v>
      </c>
      <c r="C74" s="55" t="s">
        <v>236</v>
      </c>
      <c r="D74" s="55" t="s">
        <v>237</v>
      </c>
      <c r="E74" s="51" t="s">
        <v>428</v>
      </c>
      <c r="F74" s="55" t="s">
        <v>256</v>
      </c>
      <c r="G74" s="51" t="s">
        <v>362</v>
      </c>
      <c r="H74" s="55" t="s">
        <v>363</v>
      </c>
      <c r="I74" s="55" t="s">
        <v>241</v>
      </c>
      <c r="J74" s="56" t="s">
        <v>429</v>
      </c>
    </row>
    <row r="75" ht="47.25" customHeight="1" spans="1:10">
      <c r="A75" s="108" t="s">
        <v>216</v>
      </c>
      <c r="B75" s="55" t="s">
        <v>427</v>
      </c>
      <c r="C75" s="55" t="s">
        <v>236</v>
      </c>
      <c r="D75" s="55" t="s">
        <v>237</v>
      </c>
      <c r="E75" s="51" t="s">
        <v>430</v>
      </c>
      <c r="F75" s="55" t="s">
        <v>256</v>
      </c>
      <c r="G75" s="51" t="s">
        <v>431</v>
      </c>
      <c r="H75" s="55" t="s">
        <v>363</v>
      </c>
      <c r="I75" s="55" t="s">
        <v>241</v>
      </c>
      <c r="J75" s="56" t="s">
        <v>432</v>
      </c>
    </row>
    <row r="76" ht="47.25" customHeight="1" spans="1:10">
      <c r="A76" s="108" t="s">
        <v>216</v>
      </c>
      <c r="B76" s="55" t="s">
        <v>427</v>
      </c>
      <c r="C76" s="55" t="s">
        <v>236</v>
      </c>
      <c r="D76" s="55" t="s">
        <v>237</v>
      </c>
      <c r="E76" s="51" t="s">
        <v>433</v>
      </c>
      <c r="F76" s="55" t="s">
        <v>256</v>
      </c>
      <c r="G76" s="51" t="s">
        <v>434</v>
      </c>
      <c r="H76" s="55" t="s">
        <v>363</v>
      </c>
      <c r="I76" s="55" t="s">
        <v>241</v>
      </c>
      <c r="J76" s="56" t="s">
        <v>435</v>
      </c>
    </row>
    <row r="77" ht="47.25" customHeight="1" spans="1:10">
      <c r="A77" s="108" t="s">
        <v>216</v>
      </c>
      <c r="B77" s="55" t="s">
        <v>427</v>
      </c>
      <c r="C77" s="55" t="s">
        <v>236</v>
      </c>
      <c r="D77" s="55" t="s">
        <v>237</v>
      </c>
      <c r="E77" s="51" t="s">
        <v>436</v>
      </c>
      <c r="F77" s="55" t="s">
        <v>256</v>
      </c>
      <c r="G77" s="51" t="s">
        <v>437</v>
      </c>
      <c r="H77" s="55" t="s">
        <v>363</v>
      </c>
      <c r="I77" s="55" t="s">
        <v>241</v>
      </c>
      <c r="J77" s="56" t="s">
        <v>438</v>
      </c>
    </row>
    <row r="78" ht="47.25" customHeight="1" spans="1:10">
      <c r="A78" s="108" t="s">
        <v>216</v>
      </c>
      <c r="B78" s="55" t="s">
        <v>427</v>
      </c>
      <c r="C78" s="55" t="s">
        <v>236</v>
      </c>
      <c r="D78" s="55" t="s">
        <v>243</v>
      </c>
      <c r="E78" s="51" t="s">
        <v>439</v>
      </c>
      <c r="F78" s="55" t="s">
        <v>239</v>
      </c>
      <c r="G78" s="51" t="s">
        <v>245</v>
      </c>
      <c r="H78" s="55" t="s">
        <v>246</v>
      </c>
      <c r="I78" s="55" t="s">
        <v>241</v>
      </c>
      <c r="J78" s="56" t="s">
        <v>440</v>
      </c>
    </row>
    <row r="79" ht="47.25" customHeight="1" spans="1:10">
      <c r="A79" s="108" t="s">
        <v>216</v>
      </c>
      <c r="B79" s="55" t="s">
        <v>427</v>
      </c>
      <c r="C79" s="55" t="s">
        <v>236</v>
      </c>
      <c r="D79" s="55" t="s">
        <v>243</v>
      </c>
      <c r="E79" s="51" t="s">
        <v>441</v>
      </c>
      <c r="F79" s="55" t="s">
        <v>239</v>
      </c>
      <c r="G79" s="51" t="s">
        <v>417</v>
      </c>
      <c r="H79" s="55" t="s">
        <v>272</v>
      </c>
      <c r="I79" s="55" t="s">
        <v>241</v>
      </c>
      <c r="J79" s="56" t="s">
        <v>442</v>
      </c>
    </row>
    <row r="80" ht="47.25" customHeight="1" spans="1:10">
      <c r="A80" s="108" t="s">
        <v>216</v>
      </c>
      <c r="B80" s="55" t="s">
        <v>427</v>
      </c>
      <c r="C80" s="55" t="s">
        <v>236</v>
      </c>
      <c r="D80" s="55" t="s">
        <v>243</v>
      </c>
      <c r="E80" s="51" t="s">
        <v>443</v>
      </c>
      <c r="F80" s="55" t="s">
        <v>239</v>
      </c>
      <c r="G80" s="51" t="s">
        <v>245</v>
      </c>
      <c r="H80" s="55" t="s">
        <v>246</v>
      </c>
      <c r="I80" s="55" t="s">
        <v>241</v>
      </c>
      <c r="J80" s="56" t="s">
        <v>444</v>
      </c>
    </row>
    <row r="81" ht="47.25" customHeight="1" spans="1:10">
      <c r="A81" s="108" t="s">
        <v>216</v>
      </c>
      <c r="B81" s="55" t="s">
        <v>427</v>
      </c>
      <c r="C81" s="55" t="s">
        <v>236</v>
      </c>
      <c r="D81" s="55" t="s">
        <v>248</v>
      </c>
      <c r="E81" s="51" t="s">
        <v>445</v>
      </c>
      <c r="F81" s="55" t="s">
        <v>256</v>
      </c>
      <c r="G81" s="51" t="s">
        <v>446</v>
      </c>
      <c r="H81" s="55" t="s">
        <v>246</v>
      </c>
      <c r="I81" s="55" t="s">
        <v>241</v>
      </c>
      <c r="J81" s="56" t="s">
        <v>447</v>
      </c>
    </row>
    <row r="82" ht="47.25" customHeight="1" spans="1:10">
      <c r="A82" s="108" t="s">
        <v>216</v>
      </c>
      <c r="B82" s="55" t="s">
        <v>427</v>
      </c>
      <c r="C82" s="55" t="s">
        <v>236</v>
      </c>
      <c r="D82" s="55" t="s">
        <v>248</v>
      </c>
      <c r="E82" s="51" t="s">
        <v>448</v>
      </c>
      <c r="F82" s="55" t="s">
        <v>239</v>
      </c>
      <c r="G82" s="51" t="s">
        <v>245</v>
      </c>
      <c r="H82" s="55" t="s">
        <v>246</v>
      </c>
      <c r="I82" s="55" t="s">
        <v>241</v>
      </c>
      <c r="J82" s="56" t="s">
        <v>449</v>
      </c>
    </row>
    <row r="83" ht="47.25" customHeight="1" spans="1:10">
      <c r="A83" s="108" t="s">
        <v>216</v>
      </c>
      <c r="B83" s="55" t="s">
        <v>427</v>
      </c>
      <c r="C83" s="55" t="s">
        <v>253</v>
      </c>
      <c r="D83" s="55" t="s">
        <v>450</v>
      </c>
      <c r="E83" s="51" t="s">
        <v>451</v>
      </c>
      <c r="F83" s="55" t="s">
        <v>256</v>
      </c>
      <c r="G83" s="51" t="s">
        <v>452</v>
      </c>
      <c r="H83" s="55" t="s">
        <v>325</v>
      </c>
      <c r="I83" s="55" t="s">
        <v>241</v>
      </c>
      <c r="J83" s="56" t="s">
        <v>453</v>
      </c>
    </row>
    <row r="84" ht="47.25" customHeight="1" spans="1:10">
      <c r="A84" s="108" t="s">
        <v>216</v>
      </c>
      <c r="B84" s="55" t="s">
        <v>427</v>
      </c>
      <c r="C84" s="55" t="s">
        <v>253</v>
      </c>
      <c r="D84" s="55" t="s">
        <v>254</v>
      </c>
      <c r="E84" s="51" t="s">
        <v>335</v>
      </c>
      <c r="F84" s="55" t="s">
        <v>256</v>
      </c>
      <c r="G84" s="51" t="s">
        <v>267</v>
      </c>
      <c r="H84" s="55" t="s">
        <v>336</v>
      </c>
      <c r="I84" s="55" t="s">
        <v>241</v>
      </c>
      <c r="J84" s="56" t="s">
        <v>337</v>
      </c>
    </row>
    <row r="85" ht="47.25" customHeight="1" spans="1:10">
      <c r="A85" s="108" t="s">
        <v>216</v>
      </c>
      <c r="B85" s="55" t="s">
        <v>427</v>
      </c>
      <c r="C85" s="55" t="s">
        <v>253</v>
      </c>
      <c r="D85" s="55" t="s">
        <v>254</v>
      </c>
      <c r="E85" s="51" t="s">
        <v>454</v>
      </c>
      <c r="F85" s="55" t="s">
        <v>239</v>
      </c>
      <c r="G85" s="51" t="s">
        <v>245</v>
      </c>
      <c r="H85" s="55" t="s">
        <v>246</v>
      </c>
      <c r="I85" s="55" t="s">
        <v>241</v>
      </c>
      <c r="J85" s="56" t="s">
        <v>455</v>
      </c>
    </row>
    <row r="86" ht="47.25" customHeight="1" spans="1:10">
      <c r="A86" s="108" t="s">
        <v>216</v>
      </c>
      <c r="B86" s="55" t="s">
        <v>427</v>
      </c>
      <c r="C86" s="55" t="s">
        <v>253</v>
      </c>
      <c r="D86" s="55" t="s">
        <v>254</v>
      </c>
      <c r="E86" s="51" t="s">
        <v>456</v>
      </c>
      <c r="F86" s="55" t="s">
        <v>256</v>
      </c>
      <c r="G86" s="51" t="s">
        <v>457</v>
      </c>
      <c r="H86" s="55" t="s">
        <v>268</v>
      </c>
      <c r="I86" s="55" t="s">
        <v>241</v>
      </c>
      <c r="J86" s="56" t="s">
        <v>458</v>
      </c>
    </row>
    <row r="87" ht="47.25" customHeight="1" spans="1:10">
      <c r="A87" s="108" t="s">
        <v>216</v>
      </c>
      <c r="B87" s="55" t="s">
        <v>427</v>
      </c>
      <c r="C87" s="55" t="s">
        <v>253</v>
      </c>
      <c r="D87" s="55" t="s">
        <v>254</v>
      </c>
      <c r="E87" s="51" t="s">
        <v>459</v>
      </c>
      <c r="F87" s="55" t="s">
        <v>256</v>
      </c>
      <c r="G87" s="51" t="s">
        <v>460</v>
      </c>
      <c r="H87" s="55" t="s">
        <v>246</v>
      </c>
      <c r="I87" s="55" t="s">
        <v>241</v>
      </c>
      <c r="J87" s="56" t="s">
        <v>461</v>
      </c>
    </row>
    <row r="88" ht="47.25" customHeight="1" spans="1:10">
      <c r="A88" s="108" t="s">
        <v>216</v>
      </c>
      <c r="B88" s="55" t="s">
        <v>427</v>
      </c>
      <c r="C88" s="55" t="s">
        <v>321</v>
      </c>
      <c r="D88" s="55" t="s">
        <v>322</v>
      </c>
      <c r="E88" s="51" t="s">
        <v>462</v>
      </c>
      <c r="F88" s="55" t="s">
        <v>250</v>
      </c>
      <c r="G88" s="51" t="s">
        <v>245</v>
      </c>
      <c r="H88" s="55" t="s">
        <v>246</v>
      </c>
      <c r="I88" s="55" t="s">
        <v>241</v>
      </c>
      <c r="J88" s="56" t="s">
        <v>463</v>
      </c>
    </row>
    <row r="89" ht="66" customHeight="1" spans="1:10">
      <c r="A89" s="108" t="s">
        <v>221</v>
      </c>
      <c r="B89" s="55" t="s">
        <v>464</v>
      </c>
      <c r="C89" s="55" t="s">
        <v>236</v>
      </c>
      <c r="D89" s="55" t="s">
        <v>237</v>
      </c>
      <c r="E89" s="51" t="s">
        <v>465</v>
      </c>
      <c r="F89" s="55" t="s">
        <v>256</v>
      </c>
      <c r="G89" s="51" t="s">
        <v>245</v>
      </c>
      <c r="H89" s="55" t="s">
        <v>287</v>
      </c>
      <c r="I89" s="55" t="s">
        <v>241</v>
      </c>
      <c r="J89" s="56" t="s">
        <v>466</v>
      </c>
    </row>
    <row r="90" ht="102" customHeight="1" spans="1:10">
      <c r="A90" s="108" t="s">
        <v>221</v>
      </c>
      <c r="B90" s="55" t="s">
        <v>464</v>
      </c>
      <c r="C90" s="55" t="s">
        <v>236</v>
      </c>
      <c r="D90" s="55" t="s">
        <v>237</v>
      </c>
      <c r="E90" s="51" t="s">
        <v>467</v>
      </c>
      <c r="F90" s="55" t="s">
        <v>256</v>
      </c>
      <c r="G90" s="51" t="s">
        <v>468</v>
      </c>
      <c r="H90" s="55" t="s">
        <v>268</v>
      </c>
      <c r="I90" s="55" t="s">
        <v>241</v>
      </c>
      <c r="J90" s="56" t="s">
        <v>469</v>
      </c>
    </row>
    <row r="91" ht="90" customHeight="1" spans="1:10">
      <c r="A91" s="108" t="s">
        <v>221</v>
      </c>
      <c r="B91" s="55" t="s">
        <v>464</v>
      </c>
      <c r="C91" s="55" t="s">
        <v>236</v>
      </c>
      <c r="D91" s="55" t="s">
        <v>237</v>
      </c>
      <c r="E91" s="51" t="s">
        <v>470</v>
      </c>
      <c r="F91" s="55" t="s">
        <v>256</v>
      </c>
      <c r="G91" s="51" t="s">
        <v>471</v>
      </c>
      <c r="H91" s="55" t="s">
        <v>287</v>
      </c>
      <c r="I91" s="55" t="s">
        <v>241</v>
      </c>
      <c r="J91" s="56" t="s">
        <v>472</v>
      </c>
    </row>
    <row r="92" ht="82" customHeight="1" spans="1:10">
      <c r="A92" s="108" t="s">
        <v>221</v>
      </c>
      <c r="B92" s="55" t="s">
        <v>464</v>
      </c>
      <c r="C92" s="55" t="s">
        <v>236</v>
      </c>
      <c r="D92" s="55" t="s">
        <v>237</v>
      </c>
      <c r="E92" s="51" t="s">
        <v>473</v>
      </c>
      <c r="F92" s="55" t="s">
        <v>256</v>
      </c>
      <c r="G92" s="51" t="s">
        <v>304</v>
      </c>
      <c r="H92" s="55" t="s">
        <v>370</v>
      </c>
      <c r="I92" s="55" t="s">
        <v>241</v>
      </c>
      <c r="J92" s="56" t="s">
        <v>474</v>
      </c>
    </row>
    <row r="93" ht="47.25" customHeight="1" spans="1:10">
      <c r="A93" s="108" t="s">
        <v>221</v>
      </c>
      <c r="B93" s="55" t="s">
        <v>464</v>
      </c>
      <c r="C93" s="55" t="s">
        <v>236</v>
      </c>
      <c r="D93" s="55" t="s">
        <v>243</v>
      </c>
      <c r="E93" s="51" t="s">
        <v>356</v>
      </c>
      <c r="F93" s="55" t="s">
        <v>239</v>
      </c>
      <c r="G93" s="51" t="s">
        <v>475</v>
      </c>
      <c r="H93" s="55"/>
      <c r="I93" s="55" t="s">
        <v>258</v>
      </c>
      <c r="J93" s="56" t="s">
        <v>358</v>
      </c>
    </row>
    <row r="94" ht="47.25" customHeight="1" spans="1:10">
      <c r="A94" s="108" t="s">
        <v>221</v>
      </c>
      <c r="B94" s="55" t="s">
        <v>464</v>
      </c>
      <c r="C94" s="55" t="s">
        <v>236</v>
      </c>
      <c r="D94" s="55" t="s">
        <v>248</v>
      </c>
      <c r="E94" s="51" t="s">
        <v>359</v>
      </c>
      <c r="F94" s="55" t="s">
        <v>250</v>
      </c>
      <c r="G94" s="51" t="s">
        <v>304</v>
      </c>
      <c r="H94" s="55" t="s">
        <v>251</v>
      </c>
      <c r="I94" s="55" t="s">
        <v>241</v>
      </c>
      <c r="J94" s="56" t="s">
        <v>476</v>
      </c>
    </row>
    <row r="95" ht="47.25" customHeight="1" spans="1:10">
      <c r="A95" s="108" t="s">
        <v>221</v>
      </c>
      <c r="B95" s="55" t="s">
        <v>464</v>
      </c>
      <c r="C95" s="55" t="s">
        <v>253</v>
      </c>
      <c r="D95" s="55" t="s">
        <v>254</v>
      </c>
      <c r="E95" s="51" t="s">
        <v>361</v>
      </c>
      <c r="F95" s="55" t="s">
        <v>256</v>
      </c>
      <c r="G95" s="51" t="s">
        <v>362</v>
      </c>
      <c r="H95" s="55" t="s">
        <v>363</v>
      </c>
      <c r="I95" s="55" t="s">
        <v>241</v>
      </c>
      <c r="J95" s="56" t="s">
        <v>477</v>
      </c>
    </row>
    <row r="96" ht="59" customHeight="1" spans="1:10">
      <c r="A96" s="108" t="s">
        <v>221</v>
      </c>
      <c r="B96" s="55" t="s">
        <v>464</v>
      </c>
      <c r="C96" s="55" t="s">
        <v>253</v>
      </c>
      <c r="D96" s="55" t="s">
        <v>254</v>
      </c>
      <c r="E96" s="51" t="s">
        <v>365</v>
      </c>
      <c r="F96" s="55" t="s">
        <v>239</v>
      </c>
      <c r="G96" s="51" t="s">
        <v>366</v>
      </c>
      <c r="H96" s="55"/>
      <c r="I96" s="55" t="s">
        <v>258</v>
      </c>
      <c r="J96" s="56" t="s">
        <v>478</v>
      </c>
    </row>
    <row r="97" ht="47.25" customHeight="1" spans="1:10">
      <c r="A97" s="108" t="s">
        <v>221</v>
      </c>
      <c r="B97" s="55" t="s">
        <v>464</v>
      </c>
      <c r="C97" s="55" t="s">
        <v>260</v>
      </c>
      <c r="D97" s="55" t="s">
        <v>261</v>
      </c>
      <c r="E97" s="51" t="s">
        <v>314</v>
      </c>
      <c r="F97" s="55" t="s">
        <v>256</v>
      </c>
      <c r="G97" s="51" t="s">
        <v>309</v>
      </c>
      <c r="H97" s="55" t="s">
        <v>246</v>
      </c>
      <c r="I97" s="55" t="s">
        <v>241</v>
      </c>
      <c r="J97" s="56" t="s">
        <v>479</v>
      </c>
    </row>
    <row r="98" ht="47.25" customHeight="1" spans="1:10">
      <c r="A98" s="108" t="s">
        <v>221</v>
      </c>
      <c r="B98" s="55" t="s">
        <v>464</v>
      </c>
      <c r="C98" s="55" t="s">
        <v>260</v>
      </c>
      <c r="D98" s="55" t="s">
        <v>261</v>
      </c>
      <c r="E98" s="51" t="s">
        <v>261</v>
      </c>
      <c r="F98" s="55" t="s">
        <v>256</v>
      </c>
      <c r="G98" s="51" t="s">
        <v>309</v>
      </c>
      <c r="H98" s="55" t="s">
        <v>246</v>
      </c>
      <c r="I98" s="55" t="s">
        <v>241</v>
      </c>
      <c r="J98" s="56" t="s">
        <v>377</v>
      </c>
    </row>
    <row r="99" ht="47.25" customHeight="1" spans="1:10">
      <c r="A99" s="108" t="s">
        <v>193</v>
      </c>
      <c r="B99" s="55" t="s">
        <v>480</v>
      </c>
      <c r="C99" s="55" t="s">
        <v>236</v>
      </c>
      <c r="D99" s="55" t="s">
        <v>237</v>
      </c>
      <c r="E99" s="51" t="s">
        <v>481</v>
      </c>
      <c r="F99" s="55" t="s">
        <v>256</v>
      </c>
      <c r="G99" s="51" t="s">
        <v>482</v>
      </c>
      <c r="H99" s="55" t="s">
        <v>240</v>
      </c>
      <c r="I99" s="55" t="s">
        <v>241</v>
      </c>
      <c r="J99" s="56" t="s">
        <v>483</v>
      </c>
    </row>
    <row r="100" ht="47.25" customHeight="1" spans="1:10">
      <c r="A100" s="108" t="s">
        <v>193</v>
      </c>
      <c r="B100" s="55" t="s">
        <v>480</v>
      </c>
      <c r="C100" s="55" t="s">
        <v>253</v>
      </c>
      <c r="D100" s="55" t="s">
        <v>254</v>
      </c>
      <c r="E100" s="51" t="s">
        <v>484</v>
      </c>
      <c r="F100" s="55" t="s">
        <v>239</v>
      </c>
      <c r="G100" s="51" t="s">
        <v>485</v>
      </c>
      <c r="H100" s="55"/>
      <c r="I100" s="55" t="s">
        <v>258</v>
      </c>
      <c r="J100" s="56" t="s">
        <v>486</v>
      </c>
    </row>
    <row r="101" ht="47.25" customHeight="1" spans="1:10">
      <c r="A101" s="108" t="s">
        <v>193</v>
      </c>
      <c r="B101" s="55" t="s">
        <v>480</v>
      </c>
      <c r="C101" s="55" t="s">
        <v>260</v>
      </c>
      <c r="D101" s="55" t="s">
        <v>261</v>
      </c>
      <c r="E101" s="51" t="s">
        <v>487</v>
      </c>
      <c r="F101" s="55" t="s">
        <v>256</v>
      </c>
      <c r="G101" s="51" t="s">
        <v>263</v>
      </c>
      <c r="H101" s="55" t="s">
        <v>246</v>
      </c>
      <c r="I101" s="55" t="s">
        <v>241</v>
      </c>
      <c r="J101" s="56" t="s">
        <v>488</v>
      </c>
    </row>
  </sheetData>
  <mergeCells count="22">
    <mergeCell ref="A2:J2"/>
    <mergeCell ref="A3:H3"/>
    <mergeCell ref="A7:A11"/>
    <mergeCell ref="A12:A32"/>
    <mergeCell ref="A33:A37"/>
    <mergeCell ref="A38:A53"/>
    <mergeCell ref="A54:A56"/>
    <mergeCell ref="A57:A67"/>
    <mergeCell ref="A68:A73"/>
    <mergeCell ref="A74:A88"/>
    <mergeCell ref="A89:A98"/>
    <mergeCell ref="A99:A101"/>
    <mergeCell ref="B7:B11"/>
    <mergeCell ref="B12:B32"/>
    <mergeCell ref="B33:B37"/>
    <mergeCell ref="B38:B53"/>
    <mergeCell ref="B54:B56"/>
    <mergeCell ref="B57:B67"/>
    <mergeCell ref="B68:B73"/>
    <mergeCell ref="B74:B88"/>
    <mergeCell ref="B89:B98"/>
    <mergeCell ref="B99:B101"/>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13" sqref="A13"/>
    </sheetView>
  </sheetViews>
  <sheetFormatPr defaultColWidth="9.15" defaultRowHeight="14.25" customHeight="1" outlineLevelCol="5"/>
  <cols>
    <col min="1" max="1" width="29" customWidth="1"/>
    <col min="2" max="2" width="28.6166666666667" customWidth="1"/>
    <col min="3" max="3" width="31.6166666666667" customWidth="1"/>
    <col min="4" max="6" width="33.4583333333333" customWidth="1"/>
  </cols>
  <sheetData>
    <row r="1" ht="15.75" customHeight="1" spans="1:6">
      <c r="F1" s="57" t="s">
        <v>489</v>
      </c>
    </row>
    <row r="2" ht="28.5" customHeight="1" spans="1:6">
      <c r="A2" s="27" t="s">
        <v>490</v>
      </c>
      <c r="B2" s="27"/>
      <c r="C2" s="27"/>
      <c r="D2" s="27"/>
      <c r="E2" s="27"/>
      <c r="F2" s="27"/>
    </row>
    <row r="3" ht="15" customHeight="1" spans="1:6">
      <c r="A3" s="103" t="str">
        <f>"单位名称："&amp;"云南日报报业集团"</f>
        <v>单位名称：云南日报报业集团</v>
      </c>
      <c r="B3" s="104"/>
      <c r="C3" s="104"/>
      <c r="D3" s="60"/>
      <c r="E3" s="60"/>
      <c r="F3" s="105" t="s">
        <v>2</v>
      </c>
    </row>
    <row r="4" ht="18.75" customHeight="1" spans="1:6">
      <c r="A4" s="9" t="s">
        <v>125</v>
      </c>
      <c r="B4" s="9" t="s">
        <v>48</v>
      </c>
      <c r="C4" s="9" t="s">
        <v>49</v>
      </c>
      <c r="D4" s="15" t="s">
        <v>491</v>
      </c>
      <c r="E4" s="64"/>
      <c r="F4" s="64"/>
    </row>
    <row r="5" ht="30" customHeight="1" spans="1:6">
      <c r="A5" s="18"/>
      <c r="B5" s="18"/>
      <c r="C5" s="18"/>
      <c r="D5" s="15" t="s">
        <v>30</v>
      </c>
      <c r="E5" s="64" t="s">
        <v>57</v>
      </c>
      <c r="F5" s="64" t="s">
        <v>58</v>
      </c>
    </row>
    <row r="6" ht="16.5" customHeight="1" spans="1:6">
      <c r="A6" s="64">
        <v>1</v>
      </c>
      <c r="B6" s="64">
        <v>2</v>
      </c>
      <c r="C6" s="64">
        <v>3</v>
      </c>
      <c r="D6" s="64">
        <v>4</v>
      </c>
      <c r="E6" s="64">
        <v>5</v>
      </c>
      <c r="F6" s="64">
        <v>6</v>
      </c>
    </row>
    <row r="7" ht="20.25" customHeight="1" spans="1:6">
      <c r="A7" s="30"/>
      <c r="B7" s="30"/>
      <c r="C7" s="30"/>
      <c r="D7" s="22"/>
      <c r="E7" s="22"/>
      <c r="F7" s="22"/>
    </row>
    <row r="8" ht="17.25" customHeight="1" spans="1:6">
      <c r="A8" s="106" t="s">
        <v>90</v>
      </c>
      <c r="B8" s="107"/>
      <c r="C8" s="107" t="s">
        <v>90</v>
      </c>
      <c r="D8" s="22"/>
      <c r="E8" s="22"/>
      <c r="F8" s="22"/>
    </row>
    <row r="9" customHeight="1" spans="1:6">
      <c r="A9" s="45" t="s">
        <v>492</v>
      </c>
      <c r="B9" s="45"/>
      <c r="C9" s="45"/>
      <c r="D9" s="45"/>
      <c r="E9" s="45"/>
      <c r="F9" s="45"/>
    </row>
  </sheetData>
  <mergeCells count="7">
    <mergeCell ref="A2:F2"/>
    <mergeCell ref="D4:F4"/>
    <mergeCell ref="A8:C8"/>
    <mergeCell ref="A9:F9"/>
    <mergeCell ref="A4:A5"/>
    <mergeCell ref="B4:B5"/>
    <mergeCell ref="C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30"/>
  <sheetViews>
    <sheetView showZeros="0" topLeftCell="A124" workbookViewId="0">
      <selection activeCell="G124" sqref="G$1:H$1048576"/>
    </sheetView>
  </sheetViews>
  <sheetFormatPr defaultColWidth="9.15" defaultRowHeight="14.25" customHeight="1"/>
  <cols>
    <col min="1" max="1" width="39.15" customWidth="1"/>
    <col min="2" max="2" width="21.6916666666667" customWidth="1"/>
    <col min="3" max="3" width="35.3083333333333" customWidth="1"/>
    <col min="4" max="4" width="7.69166666666667" customWidth="1"/>
    <col min="5" max="5" width="10.3083333333333" customWidth="1"/>
    <col min="6" max="6" width="14.7666666666667" customWidth="1"/>
    <col min="7" max="8" width="16.6916666666667" customWidth="1"/>
    <col min="9" max="11" width="14.7666666666667" customWidth="1"/>
    <col min="12" max="16" width="12.5333333333333" customWidth="1"/>
    <col min="17" max="17" width="10.3833333333333" customWidth="1"/>
  </cols>
  <sheetData>
    <row r="1" ht="13.5" customHeight="1" spans="1:17">
      <c r="O1" s="46"/>
      <c r="P1" s="46"/>
      <c r="Q1" s="94" t="s">
        <v>493</v>
      </c>
    </row>
    <row r="2" ht="27.75" customHeight="1" spans="1:17">
      <c r="A2" s="58" t="s">
        <v>494</v>
      </c>
      <c r="B2" s="27"/>
      <c r="C2" s="27"/>
      <c r="D2" s="27"/>
      <c r="E2" s="27"/>
      <c r="F2" s="27"/>
      <c r="G2" s="27"/>
      <c r="H2" s="27"/>
      <c r="I2" s="27"/>
      <c r="J2" s="27"/>
      <c r="K2" s="48"/>
      <c r="L2" s="27"/>
      <c r="M2" s="27"/>
      <c r="N2" s="27"/>
      <c r="O2" s="48"/>
      <c r="P2" s="48"/>
      <c r="Q2" s="27"/>
    </row>
    <row r="3" ht="18.75" customHeight="1" spans="1:17">
      <c r="A3" s="178" t="str">
        <f>"单位名称："&amp;"云南日报报业集团"</f>
        <v>单位名称：云南日报报业集团</v>
      </c>
      <c r="B3" s="6"/>
      <c r="C3" s="6"/>
      <c r="D3" s="6"/>
      <c r="E3" s="6"/>
      <c r="F3" s="6"/>
      <c r="G3" s="6"/>
      <c r="H3" s="6"/>
      <c r="I3" s="6"/>
      <c r="J3" s="6"/>
      <c r="O3" s="63"/>
      <c r="P3" s="63"/>
      <c r="Q3" s="96" t="s">
        <v>115</v>
      </c>
    </row>
    <row r="4" ht="15.75" customHeight="1" spans="1:17">
      <c r="A4" s="9" t="s">
        <v>495</v>
      </c>
      <c r="B4" s="74" t="s">
        <v>496</v>
      </c>
      <c r="C4" s="74" t="s">
        <v>497</v>
      </c>
      <c r="D4" s="74" t="s">
        <v>498</v>
      </c>
      <c r="E4" s="74" t="s">
        <v>499</v>
      </c>
      <c r="F4" s="74" t="s">
        <v>500</v>
      </c>
      <c r="G4" s="75" t="s">
        <v>132</v>
      </c>
      <c r="H4" s="75"/>
      <c r="I4" s="75"/>
      <c r="J4" s="75"/>
      <c r="K4" s="76"/>
      <c r="L4" s="75"/>
      <c r="M4" s="75"/>
      <c r="N4" s="75"/>
      <c r="O4" s="77"/>
      <c r="P4" s="76"/>
      <c r="Q4" s="78"/>
    </row>
    <row r="5" ht="17.25" customHeight="1" spans="1:17">
      <c r="A5" s="14"/>
      <c r="B5" s="79"/>
      <c r="C5" s="79"/>
      <c r="D5" s="79"/>
      <c r="E5" s="79"/>
      <c r="F5" s="79"/>
      <c r="G5" s="79" t="s">
        <v>30</v>
      </c>
      <c r="H5" s="79" t="s">
        <v>33</v>
      </c>
      <c r="I5" s="79" t="s">
        <v>501</v>
      </c>
      <c r="J5" s="79" t="s">
        <v>502</v>
      </c>
      <c r="K5" s="80" t="s">
        <v>503</v>
      </c>
      <c r="L5" s="81" t="s">
        <v>504</v>
      </c>
      <c r="M5" s="81"/>
      <c r="N5" s="81"/>
      <c r="O5" s="82"/>
      <c r="P5" s="83"/>
      <c r="Q5" s="84"/>
    </row>
    <row r="6" ht="54" customHeight="1" spans="1:17">
      <c r="A6" s="17"/>
      <c r="B6" s="84"/>
      <c r="C6" s="84"/>
      <c r="D6" s="84"/>
      <c r="E6" s="84"/>
      <c r="F6" s="84"/>
      <c r="G6" s="84"/>
      <c r="H6" s="84" t="s">
        <v>32</v>
      </c>
      <c r="I6" s="84"/>
      <c r="J6" s="84"/>
      <c r="K6" s="85"/>
      <c r="L6" s="84" t="s">
        <v>32</v>
      </c>
      <c r="M6" s="84" t="s">
        <v>43</v>
      </c>
      <c r="N6" s="84" t="s">
        <v>139</v>
      </c>
      <c r="O6" s="86" t="s">
        <v>39</v>
      </c>
      <c r="P6" s="85" t="s">
        <v>40</v>
      </c>
      <c r="Q6" s="84" t="s">
        <v>41</v>
      </c>
    </row>
    <row r="7" ht="15" customHeight="1" spans="1:17">
      <c r="A7" s="18">
        <v>1</v>
      </c>
      <c r="B7" s="97">
        <v>2</v>
      </c>
      <c r="C7" s="97">
        <v>3</v>
      </c>
      <c r="D7" s="97">
        <v>4</v>
      </c>
      <c r="E7" s="97">
        <v>5</v>
      </c>
      <c r="F7" s="97">
        <v>6</v>
      </c>
      <c r="G7" s="98">
        <v>7</v>
      </c>
      <c r="H7" s="98">
        <v>8</v>
      </c>
      <c r="I7" s="98">
        <v>9</v>
      </c>
      <c r="J7" s="98">
        <v>10</v>
      </c>
      <c r="K7" s="98">
        <v>11</v>
      </c>
      <c r="L7" s="98">
        <v>12</v>
      </c>
      <c r="M7" s="98">
        <v>13</v>
      </c>
      <c r="N7" s="98">
        <v>14</v>
      </c>
      <c r="O7" s="98">
        <v>15</v>
      </c>
      <c r="P7" s="98">
        <v>16</v>
      </c>
      <c r="Q7" s="98">
        <v>17</v>
      </c>
    </row>
    <row r="8" ht="21" customHeight="1" spans="1:17">
      <c r="A8" s="87" t="s">
        <v>45</v>
      </c>
      <c r="B8" s="88"/>
      <c r="C8" s="88"/>
      <c r="D8" s="88"/>
      <c r="E8" s="99"/>
      <c r="F8" s="22">
        <v>2542250</v>
      </c>
      <c r="G8" s="22">
        <v>51539786.2</v>
      </c>
      <c r="H8" s="22">
        <v>51539786.2</v>
      </c>
      <c r="I8" s="22"/>
      <c r="J8" s="22"/>
      <c r="K8" s="22"/>
      <c r="L8" s="22"/>
      <c r="M8" s="22"/>
      <c r="N8" s="22"/>
      <c r="O8" s="22"/>
      <c r="P8" s="22"/>
      <c r="Q8" s="22"/>
    </row>
    <row r="9" ht="21" customHeight="1" spans="1:17">
      <c r="A9" s="100" t="s">
        <v>216</v>
      </c>
      <c r="B9" s="88" t="s">
        <v>505</v>
      </c>
      <c r="C9" s="88" t="s">
        <v>506</v>
      </c>
      <c r="D9" s="101" t="s">
        <v>507</v>
      </c>
      <c r="E9" s="102">
        <v>2</v>
      </c>
      <c r="F9" s="22"/>
      <c r="G9" s="22">
        <v>6400</v>
      </c>
      <c r="H9" s="22">
        <v>6400</v>
      </c>
      <c r="I9" s="22"/>
      <c r="J9" s="22"/>
      <c r="K9" s="22"/>
      <c r="L9" s="22"/>
      <c r="M9" s="22"/>
      <c r="N9" s="22"/>
      <c r="O9" s="22"/>
      <c r="P9" s="22"/>
      <c r="Q9" s="22"/>
    </row>
    <row r="10" ht="21" customHeight="1" spans="1:17">
      <c r="A10" s="100" t="s">
        <v>216</v>
      </c>
      <c r="B10" s="88" t="s">
        <v>508</v>
      </c>
      <c r="C10" s="88" t="s">
        <v>509</v>
      </c>
      <c r="D10" s="101" t="s">
        <v>507</v>
      </c>
      <c r="E10" s="102">
        <v>4</v>
      </c>
      <c r="F10" s="22"/>
      <c r="G10" s="22">
        <v>35196</v>
      </c>
      <c r="H10" s="22">
        <v>35196</v>
      </c>
      <c r="I10" s="22"/>
      <c r="J10" s="22"/>
      <c r="K10" s="22"/>
      <c r="L10" s="22"/>
      <c r="M10" s="22"/>
      <c r="N10" s="22"/>
      <c r="O10" s="22"/>
      <c r="P10" s="22"/>
      <c r="Q10" s="22"/>
    </row>
    <row r="11" ht="21" customHeight="1" spans="1:17">
      <c r="A11" s="100" t="s">
        <v>216</v>
      </c>
      <c r="B11" s="88" t="s">
        <v>510</v>
      </c>
      <c r="C11" s="88" t="s">
        <v>511</v>
      </c>
      <c r="D11" s="101" t="s">
        <v>507</v>
      </c>
      <c r="E11" s="102">
        <v>1</v>
      </c>
      <c r="F11" s="22"/>
      <c r="G11" s="22">
        <v>4999</v>
      </c>
      <c r="H11" s="22">
        <v>4999</v>
      </c>
      <c r="I11" s="22"/>
      <c r="J11" s="22"/>
      <c r="K11" s="22"/>
      <c r="L11" s="22"/>
      <c r="M11" s="22"/>
      <c r="N11" s="22"/>
      <c r="O11" s="22"/>
      <c r="P11" s="22"/>
      <c r="Q11" s="22"/>
    </row>
    <row r="12" ht="21" customHeight="1" spans="1:17">
      <c r="A12" s="100" t="s">
        <v>216</v>
      </c>
      <c r="B12" s="88" t="s">
        <v>512</v>
      </c>
      <c r="C12" s="88" t="s">
        <v>511</v>
      </c>
      <c r="D12" s="101" t="s">
        <v>507</v>
      </c>
      <c r="E12" s="102">
        <v>1</v>
      </c>
      <c r="F12" s="22"/>
      <c r="G12" s="22">
        <v>2950</v>
      </c>
      <c r="H12" s="22">
        <v>2950</v>
      </c>
      <c r="I12" s="22"/>
      <c r="J12" s="22"/>
      <c r="K12" s="22"/>
      <c r="L12" s="22"/>
      <c r="M12" s="22"/>
      <c r="N12" s="22"/>
      <c r="O12" s="22"/>
      <c r="P12" s="22"/>
      <c r="Q12" s="22"/>
    </row>
    <row r="13" ht="21" customHeight="1" spans="1:17">
      <c r="A13" s="100" t="s">
        <v>216</v>
      </c>
      <c r="B13" s="88" t="s">
        <v>513</v>
      </c>
      <c r="C13" s="88" t="s">
        <v>514</v>
      </c>
      <c r="D13" s="101" t="s">
        <v>507</v>
      </c>
      <c r="E13" s="102">
        <v>7</v>
      </c>
      <c r="F13" s="22"/>
      <c r="G13" s="22">
        <v>9100</v>
      </c>
      <c r="H13" s="22">
        <v>9100</v>
      </c>
      <c r="I13" s="22"/>
      <c r="J13" s="22"/>
      <c r="K13" s="22"/>
      <c r="L13" s="22"/>
      <c r="M13" s="22"/>
      <c r="N13" s="22"/>
      <c r="O13" s="22"/>
      <c r="P13" s="22"/>
      <c r="Q13" s="22"/>
    </row>
    <row r="14" ht="21" customHeight="1" spans="1:17">
      <c r="A14" s="100" t="s">
        <v>216</v>
      </c>
      <c r="B14" s="88" t="s">
        <v>515</v>
      </c>
      <c r="C14" s="88" t="s">
        <v>516</v>
      </c>
      <c r="D14" s="101" t="s">
        <v>507</v>
      </c>
      <c r="E14" s="102">
        <v>1</v>
      </c>
      <c r="F14" s="22"/>
      <c r="G14" s="22">
        <v>1500</v>
      </c>
      <c r="H14" s="22">
        <v>1500</v>
      </c>
      <c r="I14" s="22"/>
      <c r="J14" s="22"/>
      <c r="K14" s="22"/>
      <c r="L14" s="22"/>
      <c r="M14" s="22"/>
      <c r="N14" s="22"/>
      <c r="O14" s="22"/>
      <c r="P14" s="22"/>
      <c r="Q14" s="22"/>
    </row>
    <row r="15" ht="21" customHeight="1" spans="1:17">
      <c r="A15" s="100" t="s">
        <v>216</v>
      </c>
      <c r="B15" s="88" t="s">
        <v>517</v>
      </c>
      <c r="C15" s="88" t="s">
        <v>518</v>
      </c>
      <c r="D15" s="101" t="s">
        <v>507</v>
      </c>
      <c r="E15" s="102">
        <v>21</v>
      </c>
      <c r="F15" s="22"/>
      <c r="G15" s="22">
        <v>147000</v>
      </c>
      <c r="H15" s="22">
        <v>147000</v>
      </c>
      <c r="I15" s="22"/>
      <c r="J15" s="22"/>
      <c r="K15" s="22"/>
      <c r="L15" s="22"/>
      <c r="M15" s="22"/>
      <c r="N15" s="22"/>
      <c r="O15" s="22"/>
      <c r="P15" s="22"/>
      <c r="Q15" s="22"/>
    </row>
    <row r="16" ht="21" customHeight="1" spans="1:17">
      <c r="A16" s="100" t="s">
        <v>216</v>
      </c>
      <c r="B16" s="88" t="s">
        <v>519</v>
      </c>
      <c r="C16" s="88" t="s">
        <v>520</v>
      </c>
      <c r="D16" s="101" t="s">
        <v>395</v>
      </c>
      <c r="E16" s="102">
        <v>1</v>
      </c>
      <c r="F16" s="22"/>
      <c r="G16" s="22">
        <v>2000000</v>
      </c>
      <c r="H16" s="22">
        <v>2000000</v>
      </c>
      <c r="I16" s="22"/>
      <c r="J16" s="22"/>
      <c r="K16" s="22"/>
      <c r="L16" s="22"/>
      <c r="M16" s="22"/>
      <c r="N16" s="22"/>
      <c r="O16" s="22"/>
      <c r="P16" s="22"/>
      <c r="Q16" s="22"/>
    </row>
    <row r="17" ht="21" customHeight="1" spans="1:17">
      <c r="A17" s="100" t="s">
        <v>216</v>
      </c>
      <c r="B17" s="88" t="s">
        <v>521</v>
      </c>
      <c r="C17" s="88" t="s">
        <v>522</v>
      </c>
      <c r="D17" s="101" t="s">
        <v>507</v>
      </c>
      <c r="E17" s="102">
        <v>2</v>
      </c>
      <c r="F17" s="22"/>
      <c r="G17" s="22">
        <v>690000</v>
      </c>
      <c r="H17" s="22">
        <v>690000</v>
      </c>
      <c r="I17" s="22"/>
      <c r="J17" s="22"/>
      <c r="K17" s="22"/>
      <c r="L17" s="22"/>
      <c r="M17" s="22"/>
      <c r="N17" s="22"/>
      <c r="O17" s="22"/>
      <c r="P17" s="22"/>
      <c r="Q17" s="22"/>
    </row>
    <row r="18" ht="21" customHeight="1" spans="1:17">
      <c r="A18" s="100" t="s">
        <v>216</v>
      </c>
      <c r="B18" s="88" t="s">
        <v>523</v>
      </c>
      <c r="C18" s="88" t="s">
        <v>524</v>
      </c>
      <c r="D18" s="101" t="s">
        <v>507</v>
      </c>
      <c r="E18" s="102">
        <v>3</v>
      </c>
      <c r="F18" s="22"/>
      <c r="G18" s="22">
        <v>26700</v>
      </c>
      <c r="H18" s="22">
        <v>26700</v>
      </c>
      <c r="I18" s="22"/>
      <c r="J18" s="22"/>
      <c r="K18" s="22"/>
      <c r="L18" s="22"/>
      <c r="M18" s="22"/>
      <c r="N18" s="22"/>
      <c r="O18" s="22"/>
      <c r="P18" s="22"/>
      <c r="Q18" s="22"/>
    </row>
    <row r="19" ht="21" customHeight="1" spans="1:17">
      <c r="A19" s="100" t="s">
        <v>216</v>
      </c>
      <c r="B19" s="88" t="s">
        <v>525</v>
      </c>
      <c r="C19" s="88" t="s">
        <v>526</v>
      </c>
      <c r="D19" s="101" t="s">
        <v>507</v>
      </c>
      <c r="E19" s="102">
        <v>1</v>
      </c>
      <c r="F19" s="22"/>
      <c r="G19" s="22">
        <v>2900</v>
      </c>
      <c r="H19" s="22">
        <v>2900</v>
      </c>
      <c r="I19" s="22"/>
      <c r="J19" s="22"/>
      <c r="K19" s="22"/>
      <c r="L19" s="22"/>
      <c r="M19" s="22"/>
      <c r="N19" s="22"/>
      <c r="O19" s="22"/>
      <c r="P19" s="22"/>
      <c r="Q19" s="22"/>
    </row>
    <row r="20" ht="21" customHeight="1" spans="1:17">
      <c r="A20" s="100" t="s">
        <v>216</v>
      </c>
      <c r="B20" s="88" t="s">
        <v>527</v>
      </c>
      <c r="C20" s="88" t="s">
        <v>528</v>
      </c>
      <c r="D20" s="101" t="s">
        <v>507</v>
      </c>
      <c r="E20" s="102">
        <v>2</v>
      </c>
      <c r="F20" s="22"/>
      <c r="G20" s="22">
        <v>254000</v>
      </c>
      <c r="H20" s="22">
        <v>254000</v>
      </c>
      <c r="I20" s="22"/>
      <c r="J20" s="22"/>
      <c r="K20" s="22"/>
      <c r="L20" s="22"/>
      <c r="M20" s="22"/>
      <c r="N20" s="22"/>
      <c r="O20" s="22"/>
      <c r="P20" s="22"/>
      <c r="Q20" s="22"/>
    </row>
    <row r="21" ht="21" customHeight="1" spans="1:17">
      <c r="A21" s="100" t="s">
        <v>216</v>
      </c>
      <c r="B21" s="88" t="s">
        <v>527</v>
      </c>
      <c r="C21" s="88" t="s">
        <v>528</v>
      </c>
      <c r="D21" s="101" t="s">
        <v>507</v>
      </c>
      <c r="E21" s="102">
        <v>2</v>
      </c>
      <c r="F21" s="22"/>
      <c r="G21" s="22">
        <v>15998</v>
      </c>
      <c r="H21" s="22">
        <v>15998</v>
      </c>
      <c r="I21" s="22"/>
      <c r="J21" s="22"/>
      <c r="K21" s="22"/>
      <c r="L21" s="22"/>
      <c r="M21" s="22"/>
      <c r="N21" s="22"/>
      <c r="O21" s="22"/>
      <c r="P21" s="22"/>
      <c r="Q21" s="22"/>
    </row>
    <row r="22" ht="21" customHeight="1" spans="1:17">
      <c r="A22" s="100" t="s">
        <v>216</v>
      </c>
      <c r="B22" s="88" t="s">
        <v>529</v>
      </c>
      <c r="C22" s="88" t="s">
        <v>530</v>
      </c>
      <c r="D22" s="101" t="s">
        <v>507</v>
      </c>
      <c r="E22" s="102">
        <v>6</v>
      </c>
      <c r="F22" s="22"/>
      <c r="G22" s="22">
        <v>150000</v>
      </c>
      <c r="H22" s="22">
        <v>150000</v>
      </c>
      <c r="I22" s="22"/>
      <c r="J22" s="22"/>
      <c r="K22" s="22"/>
      <c r="L22" s="22"/>
      <c r="M22" s="22"/>
      <c r="N22" s="22"/>
      <c r="O22" s="22"/>
      <c r="P22" s="22"/>
      <c r="Q22" s="22"/>
    </row>
    <row r="23" ht="21" customHeight="1" spans="1:17">
      <c r="A23" s="100" t="s">
        <v>216</v>
      </c>
      <c r="B23" s="88" t="s">
        <v>531</v>
      </c>
      <c r="C23" s="88" t="s">
        <v>530</v>
      </c>
      <c r="D23" s="101" t="s">
        <v>507</v>
      </c>
      <c r="E23" s="102">
        <v>10</v>
      </c>
      <c r="F23" s="22"/>
      <c r="G23" s="22">
        <v>15000</v>
      </c>
      <c r="H23" s="22">
        <v>15000</v>
      </c>
      <c r="I23" s="22"/>
      <c r="J23" s="22"/>
      <c r="K23" s="22"/>
      <c r="L23" s="22"/>
      <c r="M23" s="22"/>
      <c r="N23" s="22"/>
      <c r="O23" s="22"/>
      <c r="P23" s="22"/>
      <c r="Q23" s="22"/>
    </row>
    <row r="24" ht="21" customHeight="1" spans="1:17">
      <c r="A24" s="100" t="s">
        <v>216</v>
      </c>
      <c r="B24" s="88" t="s">
        <v>532</v>
      </c>
      <c r="C24" s="88" t="s">
        <v>533</v>
      </c>
      <c r="D24" s="101" t="s">
        <v>287</v>
      </c>
      <c r="E24" s="102">
        <v>2</v>
      </c>
      <c r="F24" s="22"/>
      <c r="G24" s="22">
        <v>7198</v>
      </c>
      <c r="H24" s="22">
        <v>7198</v>
      </c>
      <c r="I24" s="22"/>
      <c r="J24" s="22"/>
      <c r="K24" s="22"/>
      <c r="L24" s="22"/>
      <c r="M24" s="22"/>
      <c r="N24" s="22"/>
      <c r="O24" s="22"/>
      <c r="P24" s="22"/>
      <c r="Q24" s="22"/>
    </row>
    <row r="25" ht="21" customHeight="1" spans="1:17">
      <c r="A25" s="100" t="s">
        <v>216</v>
      </c>
      <c r="B25" s="88" t="s">
        <v>534</v>
      </c>
      <c r="C25" s="88" t="s">
        <v>533</v>
      </c>
      <c r="D25" s="101" t="s">
        <v>284</v>
      </c>
      <c r="E25" s="102">
        <v>7</v>
      </c>
      <c r="F25" s="22"/>
      <c r="G25" s="22">
        <v>114093</v>
      </c>
      <c r="H25" s="22">
        <v>114093</v>
      </c>
      <c r="I25" s="22"/>
      <c r="J25" s="22"/>
      <c r="K25" s="22"/>
      <c r="L25" s="22"/>
      <c r="M25" s="22"/>
      <c r="N25" s="22"/>
      <c r="O25" s="22"/>
      <c r="P25" s="22"/>
      <c r="Q25" s="22"/>
    </row>
    <row r="26" ht="21" customHeight="1" spans="1:17">
      <c r="A26" s="100" t="s">
        <v>216</v>
      </c>
      <c r="B26" s="88" t="s">
        <v>535</v>
      </c>
      <c r="C26" s="88" t="s">
        <v>533</v>
      </c>
      <c r="D26" s="101" t="s">
        <v>284</v>
      </c>
      <c r="E26" s="102">
        <v>7</v>
      </c>
      <c r="F26" s="22"/>
      <c r="G26" s="22">
        <v>111993</v>
      </c>
      <c r="H26" s="22">
        <v>111993</v>
      </c>
      <c r="I26" s="22"/>
      <c r="J26" s="22"/>
      <c r="K26" s="22"/>
      <c r="L26" s="22"/>
      <c r="M26" s="22"/>
      <c r="N26" s="22"/>
      <c r="O26" s="22"/>
      <c r="P26" s="22"/>
      <c r="Q26" s="22"/>
    </row>
    <row r="27" ht="21" customHeight="1" spans="1:17">
      <c r="A27" s="100" t="s">
        <v>216</v>
      </c>
      <c r="B27" s="88" t="s">
        <v>536</v>
      </c>
      <c r="C27" s="88" t="s">
        <v>533</v>
      </c>
      <c r="D27" s="101" t="s">
        <v>284</v>
      </c>
      <c r="E27" s="102">
        <v>4</v>
      </c>
      <c r="F27" s="22"/>
      <c r="G27" s="22">
        <v>75996</v>
      </c>
      <c r="H27" s="22">
        <v>75996</v>
      </c>
      <c r="I27" s="22"/>
      <c r="J27" s="22"/>
      <c r="K27" s="22"/>
      <c r="L27" s="22"/>
      <c r="M27" s="22"/>
      <c r="N27" s="22"/>
      <c r="O27" s="22"/>
      <c r="P27" s="22"/>
      <c r="Q27" s="22"/>
    </row>
    <row r="28" ht="21" customHeight="1" spans="1:17">
      <c r="A28" s="100" t="s">
        <v>216</v>
      </c>
      <c r="B28" s="88" t="s">
        <v>537</v>
      </c>
      <c r="C28" s="88" t="s">
        <v>533</v>
      </c>
      <c r="D28" s="101" t="s">
        <v>284</v>
      </c>
      <c r="E28" s="102">
        <v>3</v>
      </c>
      <c r="F28" s="22"/>
      <c r="G28" s="22">
        <v>69897</v>
      </c>
      <c r="H28" s="22">
        <v>69897</v>
      </c>
      <c r="I28" s="22"/>
      <c r="J28" s="22"/>
      <c r="K28" s="22"/>
      <c r="L28" s="22"/>
      <c r="M28" s="22"/>
      <c r="N28" s="22"/>
      <c r="O28" s="22"/>
      <c r="P28" s="22"/>
      <c r="Q28" s="22"/>
    </row>
    <row r="29" ht="21" customHeight="1" spans="1:17">
      <c r="A29" s="100" t="s">
        <v>216</v>
      </c>
      <c r="B29" s="88" t="s">
        <v>538</v>
      </c>
      <c r="C29" s="88" t="s">
        <v>533</v>
      </c>
      <c r="D29" s="101" t="s">
        <v>284</v>
      </c>
      <c r="E29" s="102">
        <v>1</v>
      </c>
      <c r="F29" s="22"/>
      <c r="G29" s="22">
        <v>23999</v>
      </c>
      <c r="H29" s="22">
        <v>23999</v>
      </c>
      <c r="I29" s="22"/>
      <c r="J29" s="22"/>
      <c r="K29" s="22"/>
      <c r="L29" s="22"/>
      <c r="M29" s="22"/>
      <c r="N29" s="22"/>
      <c r="O29" s="22"/>
      <c r="P29" s="22"/>
      <c r="Q29" s="22"/>
    </row>
    <row r="30" ht="21" customHeight="1" spans="1:17">
      <c r="A30" s="100" t="s">
        <v>216</v>
      </c>
      <c r="B30" s="88" t="s">
        <v>539</v>
      </c>
      <c r="C30" s="88" t="s">
        <v>533</v>
      </c>
      <c r="D30" s="101" t="s">
        <v>284</v>
      </c>
      <c r="E30" s="102">
        <v>1</v>
      </c>
      <c r="F30" s="22"/>
      <c r="G30" s="22">
        <v>4299</v>
      </c>
      <c r="H30" s="22">
        <v>4299</v>
      </c>
      <c r="I30" s="22"/>
      <c r="J30" s="22"/>
      <c r="K30" s="22"/>
      <c r="L30" s="22"/>
      <c r="M30" s="22"/>
      <c r="N30" s="22"/>
      <c r="O30" s="22"/>
      <c r="P30" s="22"/>
      <c r="Q30" s="22"/>
    </row>
    <row r="31" ht="21" customHeight="1" spans="1:17">
      <c r="A31" s="100" t="s">
        <v>216</v>
      </c>
      <c r="B31" s="88" t="s">
        <v>540</v>
      </c>
      <c r="C31" s="88" t="s">
        <v>541</v>
      </c>
      <c r="D31" s="101" t="s">
        <v>386</v>
      </c>
      <c r="E31" s="102">
        <v>2</v>
      </c>
      <c r="F31" s="22"/>
      <c r="G31" s="22">
        <v>8000</v>
      </c>
      <c r="H31" s="22">
        <v>8000</v>
      </c>
      <c r="I31" s="22"/>
      <c r="J31" s="22"/>
      <c r="K31" s="22"/>
      <c r="L31" s="22"/>
      <c r="M31" s="22"/>
      <c r="N31" s="22"/>
      <c r="O31" s="22"/>
      <c r="P31" s="22"/>
      <c r="Q31" s="22"/>
    </row>
    <row r="32" ht="21" customHeight="1" spans="1:17">
      <c r="A32" s="100" t="s">
        <v>216</v>
      </c>
      <c r="B32" s="88" t="s">
        <v>542</v>
      </c>
      <c r="C32" s="88" t="s">
        <v>543</v>
      </c>
      <c r="D32" s="101" t="s">
        <v>287</v>
      </c>
      <c r="E32" s="102">
        <v>2</v>
      </c>
      <c r="F32" s="22"/>
      <c r="G32" s="22">
        <v>18598</v>
      </c>
      <c r="H32" s="22">
        <v>18598</v>
      </c>
      <c r="I32" s="22"/>
      <c r="J32" s="22"/>
      <c r="K32" s="22"/>
      <c r="L32" s="22"/>
      <c r="M32" s="22"/>
      <c r="N32" s="22"/>
      <c r="O32" s="22"/>
      <c r="P32" s="22"/>
      <c r="Q32" s="22"/>
    </row>
    <row r="33" ht="21" customHeight="1" spans="1:17">
      <c r="A33" s="100" t="s">
        <v>216</v>
      </c>
      <c r="B33" s="88" t="s">
        <v>544</v>
      </c>
      <c r="C33" s="88" t="s">
        <v>545</v>
      </c>
      <c r="D33" s="101" t="s">
        <v>507</v>
      </c>
      <c r="E33" s="102">
        <v>1</v>
      </c>
      <c r="F33" s="22"/>
      <c r="G33" s="22">
        <v>5500</v>
      </c>
      <c r="H33" s="22">
        <v>5500</v>
      </c>
      <c r="I33" s="22"/>
      <c r="J33" s="22"/>
      <c r="K33" s="22"/>
      <c r="L33" s="22"/>
      <c r="M33" s="22"/>
      <c r="N33" s="22"/>
      <c r="O33" s="22"/>
      <c r="P33" s="22"/>
      <c r="Q33" s="22"/>
    </row>
    <row r="34" ht="21" customHeight="1" spans="1:17">
      <c r="A34" s="100" t="s">
        <v>216</v>
      </c>
      <c r="B34" s="88" t="s">
        <v>546</v>
      </c>
      <c r="C34" s="88" t="s">
        <v>547</v>
      </c>
      <c r="D34" s="101" t="s">
        <v>507</v>
      </c>
      <c r="E34" s="102">
        <v>3</v>
      </c>
      <c r="F34" s="22"/>
      <c r="G34" s="22">
        <v>137664</v>
      </c>
      <c r="H34" s="22">
        <v>137664</v>
      </c>
      <c r="I34" s="22"/>
      <c r="J34" s="22"/>
      <c r="K34" s="22"/>
      <c r="L34" s="22"/>
      <c r="M34" s="22"/>
      <c r="N34" s="22"/>
      <c r="O34" s="22"/>
      <c r="P34" s="22"/>
      <c r="Q34" s="22"/>
    </row>
    <row r="35" ht="21" customHeight="1" spans="1:17">
      <c r="A35" s="100" t="s">
        <v>216</v>
      </c>
      <c r="B35" s="88" t="s">
        <v>548</v>
      </c>
      <c r="C35" s="88" t="s">
        <v>547</v>
      </c>
      <c r="D35" s="101" t="s">
        <v>507</v>
      </c>
      <c r="E35" s="102">
        <v>2</v>
      </c>
      <c r="F35" s="22"/>
      <c r="G35" s="22">
        <v>11000</v>
      </c>
      <c r="H35" s="22">
        <v>11000</v>
      </c>
      <c r="I35" s="22"/>
      <c r="J35" s="22"/>
      <c r="K35" s="22"/>
      <c r="L35" s="22"/>
      <c r="M35" s="22"/>
      <c r="N35" s="22"/>
      <c r="O35" s="22"/>
      <c r="P35" s="22"/>
      <c r="Q35" s="22"/>
    </row>
    <row r="36" ht="21" customHeight="1" spans="1:17">
      <c r="A36" s="100" t="s">
        <v>216</v>
      </c>
      <c r="B36" s="88" t="s">
        <v>549</v>
      </c>
      <c r="C36" s="88" t="s">
        <v>547</v>
      </c>
      <c r="D36" s="101" t="s">
        <v>507</v>
      </c>
      <c r="E36" s="102">
        <v>18</v>
      </c>
      <c r="F36" s="22"/>
      <c r="G36" s="22">
        <v>72000</v>
      </c>
      <c r="H36" s="22">
        <v>72000</v>
      </c>
      <c r="I36" s="22"/>
      <c r="J36" s="22"/>
      <c r="K36" s="22"/>
      <c r="L36" s="22"/>
      <c r="M36" s="22"/>
      <c r="N36" s="22"/>
      <c r="O36" s="22"/>
      <c r="P36" s="22"/>
      <c r="Q36" s="22"/>
    </row>
    <row r="37" ht="21" customHeight="1" spans="1:17">
      <c r="A37" s="100" t="s">
        <v>216</v>
      </c>
      <c r="B37" s="88" t="s">
        <v>550</v>
      </c>
      <c r="C37" s="88" t="s">
        <v>547</v>
      </c>
      <c r="D37" s="101" t="s">
        <v>507</v>
      </c>
      <c r="E37" s="102">
        <v>1</v>
      </c>
      <c r="F37" s="22"/>
      <c r="G37" s="22">
        <v>10588</v>
      </c>
      <c r="H37" s="22">
        <v>10588</v>
      </c>
      <c r="I37" s="22"/>
      <c r="J37" s="22"/>
      <c r="K37" s="22"/>
      <c r="L37" s="22"/>
      <c r="M37" s="22"/>
      <c r="N37" s="22"/>
      <c r="O37" s="22"/>
      <c r="P37" s="22"/>
      <c r="Q37" s="22"/>
    </row>
    <row r="38" ht="21" customHeight="1" spans="1:17">
      <c r="A38" s="100" t="s">
        <v>216</v>
      </c>
      <c r="B38" s="88" t="s">
        <v>551</v>
      </c>
      <c r="C38" s="88" t="s">
        <v>552</v>
      </c>
      <c r="D38" s="101" t="s">
        <v>507</v>
      </c>
      <c r="E38" s="102">
        <v>65</v>
      </c>
      <c r="F38" s="22"/>
      <c r="G38" s="22">
        <v>390000</v>
      </c>
      <c r="H38" s="22">
        <v>390000</v>
      </c>
      <c r="I38" s="22"/>
      <c r="J38" s="22"/>
      <c r="K38" s="22"/>
      <c r="L38" s="22"/>
      <c r="M38" s="22"/>
      <c r="N38" s="22"/>
      <c r="O38" s="22"/>
      <c r="P38" s="22"/>
      <c r="Q38" s="22"/>
    </row>
    <row r="39" ht="21" customHeight="1" spans="1:17">
      <c r="A39" s="100" t="s">
        <v>216</v>
      </c>
      <c r="B39" s="88" t="s">
        <v>553</v>
      </c>
      <c r="C39" s="88" t="s">
        <v>552</v>
      </c>
      <c r="D39" s="101" t="s">
        <v>507</v>
      </c>
      <c r="E39" s="102">
        <v>1</v>
      </c>
      <c r="F39" s="22"/>
      <c r="G39" s="22">
        <v>8500</v>
      </c>
      <c r="H39" s="22">
        <v>8500</v>
      </c>
      <c r="I39" s="22"/>
      <c r="J39" s="22"/>
      <c r="K39" s="22"/>
      <c r="L39" s="22"/>
      <c r="M39" s="22"/>
      <c r="N39" s="22"/>
      <c r="O39" s="22"/>
      <c r="P39" s="22"/>
      <c r="Q39" s="22"/>
    </row>
    <row r="40" ht="21" customHeight="1" spans="1:17">
      <c r="A40" s="100" t="s">
        <v>216</v>
      </c>
      <c r="B40" s="88" t="s">
        <v>554</v>
      </c>
      <c r="C40" s="88" t="s">
        <v>555</v>
      </c>
      <c r="D40" s="101" t="s">
        <v>386</v>
      </c>
      <c r="E40" s="102">
        <v>1</v>
      </c>
      <c r="F40" s="22"/>
      <c r="G40" s="22">
        <v>2000000</v>
      </c>
      <c r="H40" s="22">
        <v>2000000</v>
      </c>
      <c r="I40" s="22"/>
      <c r="J40" s="22"/>
      <c r="K40" s="22"/>
      <c r="L40" s="22"/>
      <c r="M40" s="22"/>
      <c r="N40" s="22"/>
      <c r="O40" s="22"/>
      <c r="P40" s="22"/>
      <c r="Q40" s="22"/>
    </row>
    <row r="41" ht="21" customHeight="1" spans="1:17">
      <c r="A41" s="100" t="s">
        <v>216</v>
      </c>
      <c r="B41" s="88" t="s">
        <v>556</v>
      </c>
      <c r="C41" s="88" t="s">
        <v>557</v>
      </c>
      <c r="D41" s="101" t="s">
        <v>507</v>
      </c>
      <c r="E41" s="102">
        <v>2</v>
      </c>
      <c r="F41" s="22"/>
      <c r="G41" s="22">
        <v>22000</v>
      </c>
      <c r="H41" s="22">
        <v>22000</v>
      </c>
      <c r="I41" s="22"/>
      <c r="J41" s="22"/>
      <c r="K41" s="22"/>
      <c r="L41" s="22"/>
      <c r="M41" s="22"/>
      <c r="N41" s="22"/>
      <c r="O41" s="22"/>
      <c r="P41" s="22"/>
      <c r="Q41" s="22"/>
    </row>
    <row r="42" ht="21" customHeight="1" spans="1:17">
      <c r="A42" s="100" t="s">
        <v>216</v>
      </c>
      <c r="B42" s="88" t="s">
        <v>558</v>
      </c>
      <c r="C42" s="88" t="s">
        <v>557</v>
      </c>
      <c r="D42" s="101" t="s">
        <v>507</v>
      </c>
      <c r="E42" s="102">
        <v>1</v>
      </c>
      <c r="F42" s="22"/>
      <c r="G42" s="22">
        <v>13888</v>
      </c>
      <c r="H42" s="22">
        <v>13888</v>
      </c>
      <c r="I42" s="22"/>
      <c r="J42" s="22"/>
      <c r="K42" s="22"/>
      <c r="L42" s="22"/>
      <c r="M42" s="22"/>
      <c r="N42" s="22"/>
      <c r="O42" s="22"/>
      <c r="P42" s="22"/>
      <c r="Q42" s="22"/>
    </row>
    <row r="43" ht="21" customHeight="1" spans="1:17">
      <c r="A43" s="100" t="s">
        <v>216</v>
      </c>
      <c r="B43" s="88" t="s">
        <v>559</v>
      </c>
      <c r="C43" s="88" t="s">
        <v>557</v>
      </c>
      <c r="D43" s="101" t="s">
        <v>507</v>
      </c>
      <c r="E43" s="102">
        <v>1</v>
      </c>
      <c r="F43" s="22"/>
      <c r="G43" s="22">
        <v>28000</v>
      </c>
      <c r="H43" s="22">
        <v>28000</v>
      </c>
      <c r="I43" s="22"/>
      <c r="J43" s="22"/>
      <c r="K43" s="22"/>
      <c r="L43" s="22"/>
      <c r="M43" s="22"/>
      <c r="N43" s="22"/>
      <c r="O43" s="22"/>
      <c r="P43" s="22"/>
      <c r="Q43" s="22"/>
    </row>
    <row r="44" ht="21" customHeight="1" spans="1:17">
      <c r="A44" s="100" t="s">
        <v>216</v>
      </c>
      <c r="B44" s="88" t="s">
        <v>560</v>
      </c>
      <c r="C44" s="88" t="s">
        <v>557</v>
      </c>
      <c r="D44" s="101" t="s">
        <v>507</v>
      </c>
      <c r="E44" s="102">
        <v>2</v>
      </c>
      <c r="F44" s="22"/>
      <c r="G44" s="22">
        <v>9696</v>
      </c>
      <c r="H44" s="22">
        <v>9696</v>
      </c>
      <c r="I44" s="22"/>
      <c r="J44" s="22"/>
      <c r="K44" s="22"/>
      <c r="L44" s="22"/>
      <c r="M44" s="22"/>
      <c r="N44" s="22"/>
      <c r="O44" s="22"/>
      <c r="P44" s="22"/>
      <c r="Q44" s="22"/>
    </row>
    <row r="45" ht="21" customHeight="1" spans="1:17">
      <c r="A45" s="100" t="s">
        <v>216</v>
      </c>
      <c r="B45" s="88" t="s">
        <v>561</v>
      </c>
      <c r="C45" s="88" t="s">
        <v>562</v>
      </c>
      <c r="D45" s="101" t="s">
        <v>386</v>
      </c>
      <c r="E45" s="102">
        <v>1</v>
      </c>
      <c r="F45" s="22"/>
      <c r="G45" s="22">
        <v>1000000</v>
      </c>
      <c r="H45" s="22">
        <v>1000000</v>
      </c>
      <c r="I45" s="22"/>
      <c r="J45" s="22"/>
      <c r="K45" s="22"/>
      <c r="L45" s="22"/>
      <c r="M45" s="22"/>
      <c r="N45" s="22"/>
      <c r="O45" s="22"/>
      <c r="P45" s="22"/>
      <c r="Q45" s="22"/>
    </row>
    <row r="46" ht="21" customHeight="1" spans="1:17">
      <c r="A46" s="100" t="s">
        <v>216</v>
      </c>
      <c r="B46" s="88" t="s">
        <v>563</v>
      </c>
      <c r="C46" s="88" t="s">
        <v>564</v>
      </c>
      <c r="D46" s="101" t="s">
        <v>507</v>
      </c>
      <c r="E46" s="102">
        <v>1</v>
      </c>
      <c r="F46" s="22"/>
      <c r="G46" s="22">
        <v>3000</v>
      </c>
      <c r="H46" s="22">
        <v>3000</v>
      </c>
      <c r="I46" s="22"/>
      <c r="J46" s="22"/>
      <c r="K46" s="22"/>
      <c r="L46" s="22"/>
      <c r="M46" s="22"/>
      <c r="N46" s="22"/>
      <c r="O46" s="22"/>
      <c r="P46" s="22"/>
      <c r="Q46" s="22"/>
    </row>
    <row r="47" ht="21" customHeight="1" spans="1:17">
      <c r="A47" s="100" t="s">
        <v>216</v>
      </c>
      <c r="B47" s="88" t="s">
        <v>565</v>
      </c>
      <c r="C47" s="88" t="s">
        <v>564</v>
      </c>
      <c r="D47" s="101" t="s">
        <v>507</v>
      </c>
      <c r="E47" s="102">
        <v>10</v>
      </c>
      <c r="F47" s="22"/>
      <c r="G47" s="22">
        <v>48000</v>
      </c>
      <c r="H47" s="22">
        <v>48000</v>
      </c>
      <c r="I47" s="22"/>
      <c r="J47" s="22"/>
      <c r="K47" s="22"/>
      <c r="L47" s="22"/>
      <c r="M47" s="22"/>
      <c r="N47" s="22"/>
      <c r="O47" s="22"/>
      <c r="P47" s="22"/>
      <c r="Q47" s="22"/>
    </row>
    <row r="48" ht="21" customHeight="1" spans="1:17">
      <c r="A48" s="100" t="s">
        <v>216</v>
      </c>
      <c r="B48" s="88" t="s">
        <v>566</v>
      </c>
      <c r="C48" s="88" t="s">
        <v>564</v>
      </c>
      <c r="D48" s="101" t="s">
        <v>507</v>
      </c>
      <c r="E48" s="102">
        <v>6</v>
      </c>
      <c r="F48" s="22"/>
      <c r="G48" s="22">
        <v>11394</v>
      </c>
      <c r="H48" s="22">
        <v>11394</v>
      </c>
      <c r="I48" s="22"/>
      <c r="J48" s="22"/>
      <c r="K48" s="22"/>
      <c r="L48" s="22"/>
      <c r="M48" s="22"/>
      <c r="N48" s="22"/>
      <c r="O48" s="22"/>
      <c r="P48" s="22"/>
      <c r="Q48" s="22"/>
    </row>
    <row r="49" ht="21" customHeight="1" spans="1:17">
      <c r="A49" s="100" t="s">
        <v>216</v>
      </c>
      <c r="B49" s="88" t="s">
        <v>567</v>
      </c>
      <c r="C49" s="88" t="s">
        <v>568</v>
      </c>
      <c r="D49" s="101" t="s">
        <v>507</v>
      </c>
      <c r="E49" s="102">
        <v>2</v>
      </c>
      <c r="F49" s="22"/>
      <c r="G49" s="22">
        <v>5700</v>
      </c>
      <c r="H49" s="22">
        <v>5700</v>
      </c>
      <c r="I49" s="22"/>
      <c r="J49" s="22"/>
      <c r="K49" s="22"/>
      <c r="L49" s="22"/>
      <c r="M49" s="22"/>
      <c r="N49" s="22"/>
      <c r="O49" s="22"/>
      <c r="P49" s="22"/>
      <c r="Q49" s="22"/>
    </row>
    <row r="50" ht="21" customHeight="1" spans="1:17">
      <c r="A50" s="100" t="s">
        <v>216</v>
      </c>
      <c r="B50" s="88" t="s">
        <v>569</v>
      </c>
      <c r="C50" s="88" t="s">
        <v>570</v>
      </c>
      <c r="D50" s="101" t="s">
        <v>507</v>
      </c>
      <c r="E50" s="102">
        <v>10</v>
      </c>
      <c r="F50" s="22"/>
      <c r="G50" s="22">
        <v>160000</v>
      </c>
      <c r="H50" s="22">
        <v>160000</v>
      </c>
      <c r="I50" s="22"/>
      <c r="J50" s="22"/>
      <c r="K50" s="22"/>
      <c r="L50" s="22"/>
      <c r="M50" s="22"/>
      <c r="N50" s="22"/>
      <c r="O50" s="22"/>
      <c r="P50" s="22"/>
      <c r="Q50" s="22"/>
    </row>
    <row r="51" ht="21" customHeight="1" spans="1:17">
      <c r="A51" s="100" t="s">
        <v>216</v>
      </c>
      <c r="B51" s="88" t="s">
        <v>571</v>
      </c>
      <c r="C51" s="88" t="s">
        <v>570</v>
      </c>
      <c r="D51" s="101" t="s">
        <v>507</v>
      </c>
      <c r="E51" s="102">
        <v>10</v>
      </c>
      <c r="F51" s="22"/>
      <c r="G51" s="22">
        <v>200000</v>
      </c>
      <c r="H51" s="22">
        <v>200000</v>
      </c>
      <c r="I51" s="22"/>
      <c r="J51" s="22"/>
      <c r="K51" s="22"/>
      <c r="L51" s="22"/>
      <c r="M51" s="22"/>
      <c r="N51" s="22"/>
      <c r="O51" s="22"/>
      <c r="P51" s="22"/>
      <c r="Q51" s="22"/>
    </row>
    <row r="52" ht="21" customHeight="1" spans="1:17">
      <c r="A52" s="100" t="s">
        <v>216</v>
      </c>
      <c r="B52" s="88" t="s">
        <v>572</v>
      </c>
      <c r="C52" s="88" t="s">
        <v>573</v>
      </c>
      <c r="D52" s="101" t="s">
        <v>574</v>
      </c>
      <c r="E52" s="102">
        <v>1</v>
      </c>
      <c r="F52" s="22"/>
      <c r="G52" s="22">
        <v>2150</v>
      </c>
      <c r="H52" s="22">
        <v>2150</v>
      </c>
      <c r="I52" s="22"/>
      <c r="J52" s="22"/>
      <c r="K52" s="22"/>
      <c r="L52" s="22"/>
      <c r="M52" s="22"/>
      <c r="N52" s="22"/>
      <c r="O52" s="22"/>
      <c r="P52" s="22"/>
      <c r="Q52" s="22"/>
    </row>
    <row r="53" ht="21" customHeight="1" spans="1:17">
      <c r="A53" s="100" t="s">
        <v>211</v>
      </c>
      <c r="B53" s="88" t="s">
        <v>575</v>
      </c>
      <c r="C53" s="88" t="s">
        <v>576</v>
      </c>
      <c r="D53" s="101" t="s">
        <v>386</v>
      </c>
      <c r="E53" s="102">
        <v>1</v>
      </c>
      <c r="F53" s="22"/>
      <c r="G53" s="22">
        <v>1500000</v>
      </c>
      <c r="H53" s="22">
        <v>1500000</v>
      </c>
      <c r="I53" s="22"/>
      <c r="J53" s="22"/>
      <c r="K53" s="22"/>
      <c r="L53" s="22"/>
      <c r="M53" s="22"/>
      <c r="N53" s="22"/>
      <c r="O53" s="22"/>
      <c r="P53" s="22"/>
      <c r="Q53" s="22"/>
    </row>
    <row r="54" ht="21" customHeight="1" spans="1:17">
      <c r="A54" s="100" t="s">
        <v>211</v>
      </c>
      <c r="B54" s="88" t="s">
        <v>577</v>
      </c>
      <c r="C54" s="88" t="s">
        <v>578</v>
      </c>
      <c r="D54" s="101" t="s">
        <v>386</v>
      </c>
      <c r="E54" s="102">
        <v>1</v>
      </c>
      <c r="F54" s="22"/>
      <c r="G54" s="22">
        <v>2500000</v>
      </c>
      <c r="H54" s="22">
        <v>2500000</v>
      </c>
      <c r="I54" s="22"/>
      <c r="J54" s="22"/>
      <c r="K54" s="22"/>
      <c r="L54" s="22"/>
      <c r="M54" s="22"/>
      <c r="N54" s="22"/>
      <c r="O54" s="22"/>
      <c r="P54" s="22"/>
      <c r="Q54" s="22"/>
    </row>
    <row r="55" ht="21" customHeight="1" spans="1:17">
      <c r="A55" s="100" t="s">
        <v>211</v>
      </c>
      <c r="B55" s="88" t="s">
        <v>579</v>
      </c>
      <c r="C55" s="88" t="s">
        <v>518</v>
      </c>
      <c r="D55" s="101" t="s">
        <v>507</v>
      </c>
      <c r="E55" s="102">
        <v>1</v>
      </c>
      <c r="F55" s="22"/>
      <c r="G55" s="22">
        <v>33499</v>
      </c>
      <c r="H55" s="22">
        <v>33499</v>
      </c>
      <c r="I55" s="22"/>
      <c r="J55" s="22"/>
      <c r="K55" s="22"/>
      <c r="L55" s="22"/>
      <c r="M55" s="22"/>
      <c r="N55" s="22"/>
      <c r="O55" s="22"/>
      <c r="P55" s="22"/>
      <c r="Q55" s="22"/>
    </row>
    <row r="56" ht="21" customHeight="1" spans="1:17">
      <c r="A56" s="100" t="s">
        <v>211</v>
      </c>
      <c r="B56" s="88" t="s">
        <v>580</v>
      </c>
      <c r="C56" s="88" t="s">
        <v>518</v>
      </c>
      <c r="D56" s="101" t="s">
        <v>507</v>
      </c>
      <c r="E56" s="102">
        <v>1</v>
      </c>
      <c r="F56" s="22"/>
      <c r="G56" s="22">
        <v>9999</v>
      </c>
      <c r="H56" s="22">
        <v>9999</v>
      </c>
      <c r="I56" s="22"/>
      <c r="J56" s="22"/>
      <c r="K56" s="22"/>
      <c r="L56" s="22"/>
      <c r="M56" s="22"/>
      <c r="N56" s="22"/>
      <c r="O56" s="22"/>
      <c r="P56" s="22"/>
      <c r="Q56" s="22"/>
    </row>
    <row r="57" ht="21" customHeight="1" spans="1:17">
      <c r="A57" s="100" t="s">
        <v>211</v>
      </c>
      <c r="B57" s="88" t="s">
        <v>581</v>
      </c>
      <c r="C57" s="88" t="s">
        <v>582</v>
      </c>
      <c r="D57" s="101" t="s">
        <v>386</v>
      </c>
      <c r="E57" s="102">
        <v>1</v>
      </c>
      <c r="F57" s="22"/>
      <c r="G57" s="22">
        <v>300000</v>
      </c>
      <c r="H57" s="22">
        <v>300000</v>
      </c>
      <c r="I57" s="22"/>
      <c r="J57" s="22"/>
      <c r="K57" s="22"/>
      <c r="L57" s="22"/>
      <c r="M57" s="22"/>
      <c r="N57" s="22"/>
      <c r="O57" s="22"/>
      <c r="P57" s="22"/>
      <c r="Q57" s="22"/>
    </row>
    <row r="58" ht="21" customHeight="1" spans="1:17">
      <c r="A58" s="100" t="s">
        <v>211</v>
      </c>
      <c r="B58" s="88" t="s">
        <v>583</v>
      </c>
      <c r="C58" s="88" t="s">
        <v>584</v>
      </c>
      <c r="D58" s="101" t="s">
        <v>507</v>
      </c>
      <c r="E58" s="102">
        <v>2</v>
      </c>
      <c r="F58" s="22"/>
      <c r="G58" s="22">
        <v>400000</v>
      </c>
      <c r="H58" s="22">
        <v>400000</v>
      </c>
      <c r="I58" s="22"/>
      <c r="J58" s="22"/>
      <c r="K58" s="22"/>
      <c r="L58" s="22"/>
      <c r="M58" s="22"/>
      <c r="N58" s="22"/>
      <c r="O58" s="22"/>
      <c r="P58" s="22"/>
      <c r="Q58" s="22"/>
    </row>
    <row r="59" ht="21" customHeight="1" spans="1:17">
      <c r="A59" s="100" t="s">
        <v>211</v>
      </c>
      <c r="B59" s="88" t="s">
        <v>585</v>
      </c>
      <c r="C59" s="88" t="s">
        <v>584</v>
      </c>
      <c r="D59" s="101" t="s">
        <v>507</v>
      </c>
      <c r="E59" s="102">
        <v>2</v>
      </c>
      <c r="F59" s="22"/>
      <c r="G59" s="22">
        <v>450000</v>
      </c>
      <c r="H59" s="22">
        <v>450000</v>
      </c>
      <c r="I59" s="22"/>
      <c r="J59" s="22"/>
      <c r="K59" s="22"/>
      <c r="L59" s="22"/>
      <c r="M59" s="22"/>
      <c r="N59" s="22"/>
      <c r="O59" s="22"/>
      <c r="P59" s="22"/>
      <c r="Q59" s="22"/>
    </row>
    <row r="60" ht="21" customHeight="1" spans="1:17">
      <c r="A60" s="100" t="s">
        <v>211</v>
      </c>
      <c r="B60" s="88" t="s">
        <v>586</v>
      </c>
      <c r="C60" s="88" t="s">
        <v>522</v>
      </c>
      <c r="D60" s="101" t="s">
        <v>386</v>
      </c>
      <c r="E60" s="102">
        <v>5</v>
      </c>
      <c r="F60" s="22"/>
      <c r="G60" s="22">
        <v>1500000</v>
      </c>
      <c r="H60" s="22">
        <v>1500000</v>
      </c>
      <c r="I60" s="22"/>
      <c r="J60" s="22"/>
      <c r="K60" s="22"/>
      <c r="L60" s="22"/>
      <c r="M60" s="22"/>
      <c r="N60" s="22"/>
      <c r="O60" s="22"/>
      <c r="P60" s="22"/>
      <c r="Q60" s="22"/>
    </row>
    <row r="61" ht="21" customHeight="1" spans="1:17">
      <c r="A61" s="100" t="s">
        <v>211</v>
      </c>
      <c r="B61" s="88" t="s">
        <v>587</v>
      </c>
      <c r="C61" s="88" t="s">
        <v>522</v>
      </c>
      <c r="D61" s="101" t="s">
        <v>507</v>
      </c>
      <c r="E61" s="102">
        <v>5</v>
      </c>
      <c r="F61" s="22"/>
      <c r="G61" s="22">
        <v>1000000</v>
      </c>
      <c r="H61" s="22">
        <v>1000000</v>
      </c>
      <c r="I61" s="22"/>
      <c r="J61" s="22"/>
      <c r="K61" s="22"/>
      <c r="L61" s="22"/>
      <c r="M61" s="22"/>
      <c r="N61" s="22"/>
      <c r="O61" s="22"/>
      <c r="P61" s="22"/>
      <c r="Q61" s="22"/>
    </row>
    <row r="62" ht="21" customHeight="1" spans="1:17">
      <c r="A62" s="100" t="s">
        <v>211</v>
      </c>
      <c r="B62" s="88" t="s">
        <v>588</v>
      </c>
      <c r="C62" s="88" t="s">
        <v>589</v>
      </c>
      <c r="D62" s="101" t="s">
        <v>386</v>
      </c>
      <c r="E62" s="102">
        <v>1</v>
      </c>
      <c r="F62" s="22"/>
      <c r="G62" s="22">
        <v>700000</v>
      </c>
      <c r="H62" s="22">
        <v>700000</v>
      </c>
      <c r="I62" s="22"/>
      <c r="J62" s="22"/>
      <c r="K62" s="22"/>
      <c r="L62" s="22"/>
      <c r="M62" s="22"/>
      <c r="N62" s="22"/>
      <c r="O62" s="22"/>
      <c r="P62" s="22"/>
      <c r="Q62" s="22"/>
    </row>
    <row r="63" ht="21" customHeight="1" spans="1:17">
      <c r="A63" s="100" t="s">
        <v>211</v>
      </c>
      <c r="B63" s="88" t="s">
        <v>590</v>
      </c>
      <c r="C63" s="88" t="s">
        <v>591</v>
      </c>
      <c r="D63" s="101" t="s">
        <v>386</v>
      </c>
      <c r="E63" s="102">
        <v>1</v>
      </c>
      <c r="F63" s="22">
        <v>650000</v>
      </c>
      <c r="G63" s="22">
        <v>650000</v>
      </c>
      <c r="H63" s="22">
        <v>650000</v>
      </c>
      <c r="I63" s="22"/>
      <c r="J63" s="22"/>
      <c r="K63" s="22"/>
      <c r="L63" s="22"/>
      <c r="M63" s="22"/>
      <c r="N63" s="22"/>
      <c r="O63" s="22"/>
      <c r="P63" s="22"/>
      <c r="Q63" s="22"/>
    </row>
    <row r="64" ht="21" customHeight="1" spans="1:17">
      <c r="A64" s="100" t="s">
        <v>211</v>
      </c>
      <c r="B64" s="88" t="s">
        <v>592</v>
      </c>
      <c r="C64" s="88" t="s">
        <v>591</v>
      </c>
      <c r="D64" s="101" t="s">
        <v>386</v>
      </c>
      <c r="E64" s="102">
        <v>1</v>
      </c>
      <c r="F64" s="22"/>
      <c r="G64" s="22">
        <v>400000</v>
      </c>
      <c r="H64" s="22">
        <v>400000</v>
      </c>
      <c r="I64" s="22"/>
      <c r="J64" s="22"/>
      <c r="K64" s="22"/>
      <c r="L64" s="22"/>
      <c r="M64" s="22"/>
      <c r="N64" s="22"/>
      <c r="O64" s="22"/>
      <c r="P64" s="22"/>
      <c r="Q64" s="22"/>
    </row>
    <row r="65" ht="21" customHeight="1" spans="1:17">
      <c r="A65" s="100" t="s">
        <v>211</v>
      </c>
      <c r="B65" s="88" t="s">
        <v>593</v>
      </c>
      <c r="C65" s="88" t="s">
        <v>594</v>
      </c>
      <c r="D65" s="101" t="s">
        <v>386</v>
      </c>
      <c r="E65" s="102">
        <v>1</v>
      </c>
      <c r="F65" s="22"/>
      <c r="G65" s="22">
        <v>1000000</v>
      </c>
      <c r="H65" s="22">
        <v>1000000</v>
      </c>
      <c r="I65" s="22"/>
      <c r="J65" s="22"/>
      <c r="K65" s="22"/>
      <c r="L65" s="22"/>
      <c r="M65" s="22"/>
      <c r="N65" s="22"/>
      <c r="O65" s="22"/>
      <c r="P65" s="22"/>
      <c r="Q65" s="22"/>
    </row>
    <row r="66" ht="21" customHeight="1" spans="1:17">
      <c r="A66" s="100" t="s">
        <v>211</v>
      </c>
      <c r="B66" s="88" t="s">
        <v>595</v>
      </c>
      <c r="C66" s="88" t="s">
        <v>596</v>
      </c>
      <c r="D66" s="101" t="s">
        <v>386</v>
      </c>
      <c r="E66" s="102">
        <v>1</v>
      </c>
      <c r="F66" s="22"/>
      <c r="G66" s="22">
        <v>100000</v>
      </c>
      <c r="H66" s="22">
        <v>100000</v>
      </c>
      <c r="I66" s="22"/>
      <c r="J66" s="22"/>
      <c r="K66" s="22"/>
      <c r="L66" s="22"/>
      <c r="M66" s="22"/>
      <c r="N66" s="22"/>
      <c r="O66" s="22"/>
      <c r="P66" s="22"/>
      <c r="Q66" s="22"/>
    </row>
    <row r="67" ht="21" customHeight="1" spans="1:17">
      <c r="A67" s="100" t="s">
        <v>211</v>
      </c>
      <c r="B67" s="88" t="s">
        <v>597</v>
      </c>
      <c r="C67" s="88" t="s">
        <v>598</v>
      </c>
      <c r="D67" s="101" t="s">
        <v>386</v>
      </c>
      <c r="E67" s="102">
        <v>1</v>
      </c>
      <c r="F67" s="22"/>
      <c r="G67" s="22">
        <v>500000</v>
      </c>
      <c r="H67" s="22">
        <v>500000</v>
      </c>
      <c r="I67" s="22"/>
      <c r="J67" s="22"/>
      <c r="K67" s="22"/>
      <c r="L67" s="22"/>
      <c r="M67" s="22"/>
      <c r="N67" s="22"/>
      <c r="O67" s="22"/>
      <c r="P67" s="22"/>
      <c r="Q67" s="22"/>
    </row>
    <row r="68" ht="21" customHeight="1" spans="1:17">
      <c r="A68" s="100" t="s">
        <v>211</v>
      </c>
      <c r="B68" s="88" t="s">
        <v>599</v>
      </c>
      <c r="C68" s="88" t="s">
        <v>598</v>
      </c>
      <c r="D68" s="101" t="s">
        <v>386</v>
      </c>
      <c r="E68" s="102">
        <v>1</v>
      </c>
      <c r="F68" s="22">
        <v>330000</v>
      </c>
      <c r="G68" s="22">
        <v>330000</v>
      </c>
      <c r="H68" s="22">
        <v>330000</v>
      </c>
      <c r="I68" s="22"/>
      <c r="J68" s="22"/>
      <c r="K68" s="22"/>
      <c r="L68" s="22"/>
      <c r="M68" s="22"/>
      <c r="N68" s="22"/>
      <c r="O68" s="22"/>
      <c r="P68" s="22"/>
      <c r="Q68" s="22"/>
    </row>
    <row r="69" ht="21" customHeight="1" spans="1:17">
      <c r="A69" s="100" t="s">
        <v>211</v>
      </c>
      <c r="B69" s="88" t="s">
        <v>600</v>
      </c>
      <c r="C69" s="88" t="s">
        <v>601</v>
      </c>
      <c r="D69" s="101" t="s">
        <v>386</v>
      </c>
      <c r="E69" s="102">
        <v>2</v>
      </c>
      <c r="F69" s="22"/>
      <c r="G69" s="22">
        <v>600000</v>
      </c>
      <c r="H69" s="22">
        <v>600000</v>
      </c>
      <c r="I69" s="22"/>
      <c r="J69" s="22"/>
      <c r="K69" s="22"/>
      <c r="L69" s="22"/>
      <c r="M69" s="22"/>
      <c r="N69" s="22"/>
      <c r="O69" s="22"/>
      <c r="P69" s="22"/>
      <c r="Q69" s="22"/>
    </row>
    <row r="70" ht="21" customHeight="1" spans="1:17">
      <c r="A70" s="100" t="s">
        <v>211</v>
      </c>
      <c r="B70" s="88" t="s">
        <v>602</v>
      </c>
      <c r="C70" s="88" t="s">
        <v>541</v>
      </c>
      <c r="D70" s="101" t="s">
        <v>507</v>
      </c>
      <c r="E70" s="102">
        <v>1</v>
      </c>
      <c r="F70" s="22"/>
      <c r="G70" s="22">
        <v>5399</v>
      </c>
      <c r="H70" s="22">
        <v>5399</v>
      </c>
      <c r="I70" s="22"/>
      <c r="J70" s="22"/>
      <c r="K70" s="22"/>
      <c r="L70" s="22"/>
      <c r="M70" s="22"/>
      <c r="N70" s="22"/>
      <c r="O70" s="22"/>
      <c r="P70" s="22"/>
      <c r="Q70" s="22"/>
    </row>
    <row r="71" ht="21" customHeight="1" spans="1:17">
      <c r="A71" s="100" t="s">
        <v>211</v>
      </c>
      <c r="B71" s="88" t="s">
        <v>603</v>
      </c>
      <c r="C71" s="88" t="s">
        <v>604</v>
      </c>
      <c r="D71" s="101" t="s">
        <v>605</v>
      </c>
      <c r="E71" s="102">
        <v>2</v>
      </c>
      <c r="F71" s="22"/>
      <c r="G71" s="22">
        <v>5998</v>
      </c>
      <c r="H71" s="22">
        <v>5998</v>
      </c>
      <c r="I71" s="22"/>
      <c r="J71" s="22"/>
      <c r="K71" s="22"/>
      <c r="L71" s="22"/>
      <c r="M71" s="22"/>
      <c r="N71" s="22"/>
      <c r="O71" s="22"/>
      <c r="P71" s="22"/>
      <c r="Q71" s="22"/>
    </row>
    <row r="72" ht="21" customHeight="1" spans="1:17">
      <c r="A72" s="100" t="s">
        <v>211</v>
      </c>
      <c r="B72" s="88" t="s">
        <v>606</v>
      </c>
      <c r="C72" s="88" t="s">
        <v>604</v>
      </c>
      <c r="D72" s="101" t="s">
        <v>386</v>
      </c>
      <c r="E72" s="102">
        <v>5</v>
      </c>
      <c r="F72" s="22"/>
      <c r="G72" s="22">
        <v>4995</v>
      </c>
      <c r="H72" s="22">
        <v>4995</v>
      </c>
      <c r="I72" s="22"/>
      <c r="J72" s="22"/>
      <c r="K72" s="22"/>
      <c r="L72" s="22"/>
      <c r="M72" s="22"/>
      <c r="N72" s="22"/>
      <c r="O72" s="22"/>
      <c r="P72" s="22"/>
      <c r="Q72" s="22"/>
    </row>
    <row r="73" ht="21" customHeight="1" spans="1:17">
      <c r="A73" s="100" t="s">
        <v>211</v>
      </c>
      <c r="B73" s="88" t="s">
        <v>607</v>
      </c>
      <c r="C73" s="88" t="s">
        <v>604</v>
      </c>
      <c r="D73" s="101" t="s">
        <v>608</v>
      </c>
      <c r="E73" s="102">
        <v>2</v>
      </c>
      <c r="F73" s="22"/>
      <c r="G73" s="22">
        <v>2058</v>
      </c>
      <c r="H73" s="22">
        <v>2058</v>
      </c>
      <c r="I73" s="22"/>
      <c r="J73" s="22"/>
      <c r="K73" s="22"/>
      <c r="L73" s="22"/>
      <c r="M73" s="22"/>
      <c r="N73" s="22"/>
      <c r="O73" s="22"/>
      <c r="P73" s="22"/>
      <c r="Q73" s="22"/>
    </row>
    <row r="74" ht="21" customHeight="1" spans="1:17">
      <c r="A74" s="100" t="s">
        <v>211</v>
      </c>
      <c r="B74" s="88" t="s">
        <v>609</v>
      </c>
      <c r="C74" s="88" t="s">
        <v>604</v>
      </c>
      <c r="D74" s="101" t="s">
        <v>287</v>
      </c>
      <c r="E74" s="102">
        <v>10</v>
      </c>
      <c r="F74" s="22"/>
      <c r="G74" s="22">
        <v>5990</v>
      </c>
      <c r="H74" s="22">
        <v>5990</v>
      </c>
      <c r="I74" s="22"/>
      <c r="J74" s="22"/>
      <c r="K74" s="22"/>
      <c r="L74" s="22"/>
      <c r="M74" s="22"/>
      <c r="N74" s="22"/>
      <c r="O74" s="22"/>
      <c r="P74" s="22"/>
      <c r="Q74" s="22"/>
    </row>
    <row r="75" ht="21" customHeight="1" spans="1:17">
      <c r="A75" s="100" t="s">
        <v>211</v>
      </c>
      <c r="B75" s="88" t="s">
        <v>610</v>
      </c>
      <c r="C75" s="88" t="s">
        <v>604</v>
      </c>
      <c r="D75" s="101" t="s">
        <v>287</v>
      </c>
      <c r="E75" s="102">
        <v>11</v>
      </c>
      <c r="F75" s="22"/>
      <c r="G75" s="22">
        <v>2189</v>
      </c>
      <c r="H75" s="22">
        <v>2189</v>
      </c>
      <c r="I75" s="22"/>
      <c r="J75" s="22"/>
      <c r="K75" s="22"/>
      <c r="L75" s="22"/>
      <c r="M75" s="22"/>
      <c r="N75" s="22"/>
      <c r="O75" s="22"/>
      <c r="P75" s="22"/>
      <c r="Q75" s="22"/>
    </row>
    <row r="76" ht="21" customHeight="1" spans="1:17">
      <c r="A76" s="100" t="s">
        <v>211</v>
      </c>
      <c r="B76" s="88" t="s">
        <v>611</v>
      </c>
      <c r="C76" s="88" t="s">
        <v>604</v>
      </c>
      <c r="D76" s="101" t="s">
        <v>612</v>
      </c>
      <c r="E76" s="102">
        <v>3</v>
      </c>
      <c r="F76" s="22"/>
      <c r="G76" s="22">
        <v>29097</v>
      </c>
      <c r="H76" s="22">
        <v>29097</v>
      </c>
      <c r="I76" s="22"/>
      <c r="J76" s="22"/>
      <c r="K76" s="22"/>
      <c r="L76" s="22"/>
      <c r="M76" s="22"/>
      <c r="N76" s="22"/>
      <c r="O76" s="22"/>
      <c r="P76" s="22"/>
      <c r="Q76" s="22"/>
    </row>
    <row r="77" ht="21" customHeight="1" spans="1:17">
      <c r="A77" s="100" t="s">
        <v>211</v>
      </c>
      <c r="B77" s="88" t="s">
        <v>613</v>
      </c>
      <c r="C77" s="88" t="s">
        <v>604</v>
      </c>
      <c r="D77" s="101" t="s">
        <v>386</v>
      </c>
      <c r="E77" s="102">
        <v>1</v>
      </c>
      <c r="F77" s="22"/>
      <c r="G77" s="22">
        <v>10698</v>
      </c>
      <c r="H77" s="22">
        <v>10698</v>
      </c>
      <c r="I77" s="22"/>
      <c r="J77" s="22"/>
      <c r="K77" s="22"/>
      <c r="L77" s="22"/>
      <c r="M77" s="22"/>
      <c r="N77" s="22"/>
      <c r="O77" s="22"/>
      <c r="P77" s="22"/>
      <c r="Q77" s="22"/>
    </row>
    <row r="78" ht="21" customHeight="1" spans="1:17">
      <c r="A78" s="100" t="s">
        <v>211</v>
      </c>
      <c r="B78" s="88" t="s">
        <v>614</v>
      </c>
      <c r="C78" s="88" t="s">
        <v>615</v>
      </c>
      <c r="D78" s="101" t="s">
        <v>386</v>
      </c>
      <c r="E78" s="102">
        <v>1</v>
      </c>
      <c r="F78" s="22"/>
      <c r="G78" s="22">
        <v>201600</v>
      </c>
      <c r="H78" s="22">
        <v>201600</v>
      </c>
      <c r="I78" s="22"/>
      <c r="J78" s="22"/>
      <c r="K78" s="22"/>
      <c r="L78" s="22"/>
      <c r="M78" s="22"/>
      <c r="N78" s="22"/>
      <c r="O78" s="22"/>
      <c r="P78" s="22"/>
      <c r="Q78" s="22"/>
    </row>
    <row r="79" ht="21" customHeight="1" spans="1:17">
      <c r="A79" s="100" t="s">
        <v>211</v>
      </c>
      <c r="B79" s="88" t="s">
        <v>616</v>
      </c>
      <c r="C79" s="88" t="s">
        <v>617</v>
      </c>
      <c r="D79" s="101" t="s">
        <v>386</v>
      </c>
      <c r="E79" s="102">
        <v>1</v>
      </c>
      <c r="F79" s="22"/>
      <c r="G79" s="22">
        <v>1000000</v>
      </c>
      <c r="H79" s="22">
        <v>1000000</v>
      </c>
      <c r="I79" s="22"/>
      <c r="J79" s="22"/>
      <c r="K79" s="22"/>
      <c r="L79" s="22"/>
      <c r="M79" s="22"/>
      <c r="N79" s="22"/>
      <c r="O79" s="22"/>
      <c r="P79" s="22"/>
      <c r="Q79" s="22"/>
    </row>
    <row r="80" ht="21" customHeight="1" spans="1:17">
      <c r="A80" s="100" t="s">
        <v>211</v>
      </c>
      <c r="B80" s="88" t="s">
        <v>618</v>
      </c>
      <c r="C80" s="88" t="s">
        <v>543</v>
      </c>
      <c r="D80" s="101" t="s">
        <v>386</v>
      </c>
      <c r="E80" s="102">
        <v>2</v>
      </c>
      <c r="F80" s="22"/>
      <c r="G80" s="22">
        <v>6596</v>
      </c>
      <c r="H80" s="22">
        <v>6596</v>
      </c>
      <c r="I80" s="22"/>
      <c r="J80" s="22"/>
      <c r="K80" s="22"/>
      <c r="L80" s="22"/>
      <c r="M80" s="22"/>
      <c r="N80" s="22"/>
      <c r="O80" s="22"/>
      <c r="P80" s="22"/>
      <c r="Q80" s="22"/>
    </row>
    <row r="81" ht="21" customHeight="1" spans="1:17">
      <c r="A81" s="100" t="s">
        <v>211</v>
      </c>
      <c r="B81" s="88" t="s">
        <v>619</v>
      </c>
      <c r="C81" s="88" t="s">
        <v>543</v>
      </c>
      <c r="D81" s="101" t="s">
        <v>386</v>
      </c>
      <c r="E81" s="102">
        <v>2</v>
      </c>
      <c r="F81" s="22"/>
      <c r="G81" s="22">
        <v>8998</v>
      </c>
      <c r="H81" s="22">
        <v>8998</v>
      </c>
      <c r="I81" s="22"/>
      <c r="J81" s="22"/>
      <c r="K81" s="22"/>
      <c r="L81" s="22"/>
      <c r="M81" s="22"/>
      <c r="N81" s="22"/>
      <c r="O81" s="22"/>
      <c r="P81" s="22"/>
      <c r="Q81" s="22"/>
    </row>
    <row r="82" ht="21" customHeight="1" spans="1:17">
      <c r="A82" s="100" t="s">
        <v>211</v>
      </c>
      <c r="B82" s="88" t="s">
        <v>620</v>
      </c>
      <c r="C82" s="88" t="s">
        <v>543</v>
      </c>
      <c r="D82" s="101" t="s">
        <v>386</v>
      </c>
      <c r="E82" s="102">
        <v>2</v>
      </c>
      <c r="F82" s="22"/>
      <c r="G82" s="22">
        <v>3160</v>
      </c>
      <c r="H82" s="22">
        <v>3160</v>
      </c>
      <c r="I82" s="22"/>
      <c r="J82" s="22"/>
      <c r="K82" s="22"/>
      <c r="L82" s="22"/>
      <c r="M82" s="22"/>
      <c r="N82" s="22"/>
      <c r="O82" s="22"/>
      <c r="P82" s="22"/>
      <c r="Q82" s="22"/>
    </row>
    <row r="83" ht="21" customHeight="1" spans="1:17">
      <c r="A83" s="100" t="s">
        <v>211</v>
      </c>
      <c r="B83" s="88" t="s">
        <v>621</v>
      </c>
      <c r="C83" s="88" t="s">
        <v>543</v>
      </c>
      <c r="D83" s="101" t="s">
        <v>386</v>
      </c>
      <c r="E83" s="102">
        <v>1</v>
      </c>
      <c r="F83" s="22"/>
      <c r="G83" s="22">
        <v>1200</v>
      </c>
      <c r="H83" s="22">
        <v>1200</v>
      </c>
      <c r="I83" s="22"/>
      <c r="J83" s="22"/>
      <c r="K83" s="22"/>
      <c r="L83" s="22"/>
      <c r="M83" s="22"/>
      <c r="N83" s="22"/>
      <c r="O83" s="22"/>
      <c r="P83" s="22"/>
      <c r="Q83" s="22"/>
    </row>
    <row r="84" ht="21" customHeight="1" spans="1:17">
      <c r="A84" s="100" t="s">
        <v>211</v>
      </c>
      <c r="B84" s="88" t="s">
        <v>622</v>
      </c>
      <c r="C84" s="88" t="s">
        <v>623</v>
      </c>
      <c r="D84" s="101" t="s">
        <v>386</v>
      </c>
      <c r="E84" s="102">
        <v>2</v>
      </c>
      <c r="F84" s="22"/>
      <c r="G84" s="22">
        <v>250000</v>
      </c>
      <c r="H84" s="22">
        <v>250000</v>
      </c>
      <c r="I84" s="22"/>
      <c r="J84" s="22"/>
      <c r="K84" s="22"/>
      <c r="L84" s="22"/>
      <c r="M84" s="22"/>
      <c r="N84" s="22"/>
      <c r="O84" s="22"/>
      <c r="P84" s="22"/>
      <c r="Q84" s="22"/>
    </row>
    <row r="85" ht="21" customHeight="1" spans="1:17">
      <c r="A85" s="100" t="s">
        <v>211</v>
      </c>
      <c r="B85" s="88" t="s">
        <v>624</v>
      </c>
      <c r="C85" s="88" t="s">
        <v>625</v>
      </c>
      <c r="D85" s="101" t="s">
        <v>386</v>
      </c>
      <c r="E85" s="102">
        <v>1</v>
      </c>
      <c r="F85" s="22"/>
      <c r="G85" s="22">
        <v>1500000</v>
      </c>
      <c r="H85" s="22">
        <v>1500000</v>
      </c>
      <c r="I85" s="22"/>
      <c r="J85" s="22"/>
      <c r="K85" s="22"/>
      <c r="L85" s="22"/>
      <c r="M85" s="22"/>
      <c r="N85" s="22"/>
      <c r="O85" s="22"/>
      <c r="P85" s="22"/>
      <c r="Q85" s="22"/>
    </row>
    <row r="86" ht="21" customHeight="1" spans="1:17">
      <c r="A86" s="100" t="s">
        <v>211</v>
      </c>
      <c r="B86" s="88" t="s">
        <v>626</v>
      </c>
      <c r="C86" s="88" t="s">
        <v>627</v>
      </c>
      <c r="D86" s="101" t="s">
        <v>386</v>
      </c>
      <c r="E86" s="102">
        <v>1</v>
      </c>
      <c r="F86" s="22">
        <v>989250</v>
      </c>
      <c r="G86" s="22">
        <v>989250</v>
      </c>
      <c r="H86" s="22">
        <v>989250</v>
      </c>
      <c r="I86" s="22"/>
      <c r="J86" s="22"/>
      <c r="K86" s="22"/>
      <c r="L86" s="22"/>
      <c r="M86" s="22"/>
      <c r="N86" s="22"/>
      <c r="O86" s="22"/>
      <c r="P86" s="22"/>
      <c r="Q86" s="22"/>
    </row>
    <row r="87" ht="21" customHeight="1" spans="1:17">
      <c r="A87" s="100" t="s">
        <v>211</v>
      </c>
      <c r="B87" s="88" t="s">
        <v>628</v>
      </c>
      <c r="C87" s="88" t="s">
        <v>627</v>
      </c>
      <c r="D87" s="101" t="s">
        <v>386</v>
      </c>
      <c r="E87" s="102">
        <v>1</v>
      </c>
      <c r="F87" s="22"/>
      <c r="G87" s="22">
        <v>563400</v>
      </c>
      <c r="H87" s="22">
        <v>563400</v>
      </c>
      <c r="I87" s="22"/>
      <c r="J87" s="22"/>
      <c r="K87" s="22"/>
      <c r="L87" s="22"/>
      <c r="M87" s="22"/>
      <c r="N87" s="22"/>
      <c r="O87" s="22"/>
      <c r="P87" s="22"/>
      <c r="Q87" s="22"/>
    </row>
    <row r="88" ht="21" customHeight="1" spans="1:17">
      <c r="A88" s="100" t="s">
        <v>211</v>
      </c>
      <c r="B88" s="88" t="s">
        <v>629</v>
      </c>
      <c r="C88" s="88" t="s">
        <v>627</v>
      </c>
      <c r="D88" s="101" t="s">
        <v>386</v>
      </c>
      <c r="E88" s="102">
        <v>1</v>
      </c>
      <c r="F88" s="22"/>
      <c r="G88" s="22">
        <v>800000</v>
      </c>
      <c r="H88" s="22">
        <v>800000</v>
      </c>
      <c r="I88" s="22"/>
      <c r="J88" s="22"/>
      <c r="K88" s="22"/>
      <c r="L88" s="22"/>
      <c r="M88" s="22"/>
      <c r="N88" s="22"/>
      <c r="O88" s="22"/>
      <c r="P88" s="22"/>
      <c r="Q88" s="22"/>
    </row>
    <row r="89" ht="21" customHeight="1" spans="1:17">
      <c r="A89" s="100" t="s">
        <v>211</v>
      </c>
      <c r="B89" s="88" t="s">
        <v>630</v>
      </c>
      <c r="C89" s="88" t="s">
        <v>631</v>
      </c>
      <c r="D89" s="101" t="s">
        <v>251</v>
      </c>
      <c r="E89" s="102">
        <v>1</v>
      </c>
      <c r="F89" s="22">
        <v>100000</v>
      </c>
      <c r="G89" s="22">
        <v>100000</v>
      </c>
      <c r="H89" s="22">
        <v>100000</v>
      </c>
      <c r="I89" s="22"/>
      <c r="J89" s="22"/>
      <c r="K89" s="22"/>
      <c r="L89" s="22"/>
      <c r="M89" s="22"/>
      <c r="N89" s="22"/>
      <c r="O89" s="22"/>
      <c r="P89" s="22"/>
      <c r="Q89" s="22"/>
    </row>
    <row r="90" ht="21" customHeight="1" spans="1:17">
      <c r="A90" s="100" t="s">
        <v>211</v>
      </c>
      <c r="B90" s="88" t="s">
        <v>632</v>
      </c>
      <c r="C90" s="88" t="s">
        <v>631</v>
      </c>
      <c r="D90" s="101" t="s">
        <v>251</v>
      </c>
      <c r="E90" s="102">
        <v>1</v>
      </c>
      <c r="F90" s="22">
        <v>50000</v>
      </c>
      <c r="G90" s="22">
        <v>50000</v>
      </c>
      <c r="H90" s="22">
        <v>50000</v>
      </c>
      <c r="I90" s="22"/>
      <c r="J90" s="22"/>
      <c r="K90" s="22"/>
      <c r="L90" s="22"/>
      <c r="M90" s="22"/>
      <c r="N90" s="22"/>
      <c r="O90" s="22"/>
      <c r="P90" s="22"/>
      <c r="Q90" s="22"/>
    </row>
    <row r="91" ht="21" customHeight="1" spans="1:17">
      <c r="A91" s="100" t="s">
        <v>211</v>
      </c>
      <c r="B91" s="88" t="s">
        <v>633</v>
      </c>
      <c r="C91" s="88" t="s">
        <v>631</v>
      </c>
      <c r="D91" s="101" t="s">
        <v>251</v>
      </c>
      <c r="E91" s="102">
        <v>1</v>
      </c>
      <c r="F91" s="22">
        <v>200000</v>
      </c>
      <c r="G91" s="22">
        <v>200000</v>
      </c>
      <c r="H91" s="22">
        <v>200000</v>
      </c>
      <c r="I91" s="22"/>
      <c r="J91" s="22"/>
      <c r="K91" s="22"/>
      <c r="L91" s="22"/>
      <c r="M91" s="22"/>
      <c r="N91" s="22"/>
      <c r="O91" s="22"/>
      <c r="P91" s="22"/>
      <c r="Q91" s="22"/>
    </row>
    <row r="92" ht="21" customHeight="1" spans="1:17">
      <c r="A92" s="100" t="s">
        <v>211</v>
      </c>
      <c r="B92" s="88" t="s">
        <v>634</v>
      </c>
      <c r="C92" s="88" t="s">
        <v>631</v>
      </c>
      <c r="D92" s="101" t="s">
        <v>386</v>
      </c>
      <c r="E92" s="102">
        <v>1</v>
      </c>
      <c r="F92" s="22"/>
      <c r="G92" s="22">
        <v>500000</v>
      </c>
      <c r="H92" s="22">
        <v>500000</v>
      </c>
      <c r="I92" s="22"/>
      <c r="J92" s="22"/>
      <c r="K92" s="22"/>
      <c r="L92" s="22"/>
      <c r="M92" s="22"/>
      <c r="N92" s="22"/>
      <c r="O92" s="22"/>
      <c r="P92" s="22"/>
      <c r="Q92" s="22"/>
    </row>
    <row r="93" ht="21" customHeight="1" spans="1:17">
      <c r="A93" s="100" t="s">
        <v>211</v>
      </c>
      <c r="B93" s="88" t="s">
        <v>635</v>
      </c>
      <c r="C93" s="88" t="s">
        <v>631</v>
      </c>
      <c r="D93" s="101" t="s">
        <v>251</v>
      </c>
      <c r="E93" s="102">
        <v>1</v>
      </c>
      <c r="F93" s="22"/>
      <c r="G93" s="22">
        <v>500000</v>
      </c>
      <c r="H93" s="22">
        <v>500000</v>
      </c>
      <c r="I93" s="22"/>
      <c r="J93" s="22"/>
      <c r="K93" s="22"/>
      <c r="L93" s="22"/>
      <c r="M93" s="22"/>
      <c r="N93" s="22"/>
      <c r="O93" s="22"/>
      <c r="P93" s="22"/>
      <c r="Q93" s="22"/>
    </row>
    <row r="94" ht="21" customHeight="1" spans="1:17">
      <c r="A94" s="100" t="s">
        <v>211</v>
      </c>
      <c r="B94" s="88" t="s">
        <v>636</v>
      </c>
      <c r="C94" s="88" t="s">
        <v>631</v>
      </c>
      <c r="D94" s="101" t="s">
        <v>251</v>
      </c>
      <c r="E94" s="102">
        <v>1</v>
      </c>
      <c r="F94" s="22">
        <v>223000</v>
      </c>
      <c r="G94" s="22">
        <v>223000</v>
      </c>
      <c r="H94" s="22">
        <v>223000</v>
      </c>
      <c r="I94" s="22"/>
      <c r="J94" s="22"/>
      <c r="K94" s="22"/>
      <c r="L94" s="22"/>
      <c r="M94" s="22"/>
      <c r="N94" s="22"/>
      <c r="O94" s="22"/>
      <c r="P94" s="22"/>
      <c r="Q94" s="22"/>
    </row>
    <row r="95" ht="21" customHeight="1" spans="1:17">
      <c r="A95" s="100" t="s">
        <v>211</v>
      </c>
      <c r="B95" s="88" t="s">
        <v>637</v>
      </c>
      <c r="C95" s="88" t="s">
        <v>638</v>
      </c>
      <c r="D95" s="101" t="s">
        <v>507</v>
      </c>
      <c r="E95" s="102">
        <v>5</v>
      </c>
      <c r="F95" s="22"/>
      <c r="G95" s="22">
        <v>32500</v>
      </c>
      <c r="H95" s="22">
        <v>32500</v>
      </c>
      <c r="I95" s="22"/>
      <c r="J95" s="22"/>
      <c r="K95" s="22"/>
      <c r="L95" s="22"/>
      <c r="M95" s="22"/>
      <c r="N95" s="22"/>
      <c r="O95" s="22"/>
      <c r="P95" s="22"/>
      <c r="Q95" s="22"/>
    </row>
    <row r="96" ht="21" customHeight="1" spans="1:17">
      <c r="A96" s="100" t="s">
        <v>211</v>
      </c>
      <c r="B96" s="88" t="s">
        <v>639</v>
      </c>
      <c r="C96" s="88" t="s">
        <v>638</v>
      </c>
      <c r="D96" s="101" t="s">
        <v>507</v>
      </c>
      <c r="E96" s="102">
        <v>2</v>
      </c>
      <c r="F96" s="22"/>
      <c r="G96" s="22">
        <v>62398</v>
      </c>
      <c r="H96" s="22">
        <v>62398</v>
      </c>
      <c r="I96" s="22"/>
      <c r="J96" s="22"/>
      <c r="K96" s="22"/>
      <c r="L96" s="22"/>
      <c r="M96" s="22"/>
      <c r="N96" s="22"/>
      <c r="O96" s="22"/>
      <c r="P96" s="22"/>
      <c r="Q96" s="22"/>
    </row>
    <row r="97" ht="21" customHeight="1" spans="1:17">
      <c r="A97" s="100" t="s">
        <v>211</v>
      </c>
      <c r="B97" s="88" t="s">
        <v>640</v>
      </c>
      <c r="C97" s="88" t="s">
        <v>641</v>
      </c>
      <c r="D97" s="101" t="s">
        <v>386</v>
      </c>
      <c r="E97" s="102">
        <v>2</v>
      </c>
      <c r="F97" s="22"/>
      <c r="G97" s="22">
        <v>200000</v>
      </c>
      <c r="H97" s="22">
        <v>200000</v>
      </c>
      <c r="I97" s="22"/>
      <c r="J97" s="22"/>
      <c r="K97" s="22"/>
      <c r="L97" s="22"/>
      <c r="M97" s="22"/>
      <c r="N97" s="22"/>
      <c r="O97" s="22"/>
      <c r="P97" s="22"/>
      <c r="Q97" s="22"/>
    </row>
    <row r="98" ht="21" customHeight="1" spans="1:17">
      <c r="A98" s="100" t="s">
        <v>211</v>
      </c>
      <c r="B98" s="88" t="s">
        <v>642</v>
      </c>
      <c r="C98" s="88" t="s">
        <v>643</v>
      </c>
      <c r="D98" s="101" t="s">
        <v>395</v>
      </c>
      <c r="E98" s="102">
        <v>1</v>
      </c>
      <c r="F98" s="22"/>
      <c r="G98" s="22">
        <v>1175000</v>
      </c>
      <c r="H98" s="22">
        <v>1175000</v>
      </c>
      <c r="I98" s="22"/>
      <c r="J98" s="22"/>
      <c r="K98" s="22"/>
      <c r="L98" s="22"/>
      <c r="M98" s="22"/>
      <c r="N98" s="22"/>
      <c r="O98" s="22"/>
      <c r="P98" s="22"/>
      <c r="Q98" s="22"/>
    </row>
    <row r="99" ht="21" customHeight="1" spans="1:17">
      <c r="A99" s="100" t="s">
        <v>211</v>
      </c>
      <c r="B99" s="88" t="s">
        <v>644</v>
      </c>
      <c r="C99" s="88" t="s">
        <v>643</v>
      </c>
      <c r="D99" s="101" t="s">
        <v>395</v>
      </c>
      <c r="E99" s="102">
        <v>1</v>
      </c>
      <c r="F99" s="22"/>
      <c r="G99" s="22">
        <v>350000</v>
      </c>
      <c r="H99" s="22">
        <v>350000</v>
      </c>
      <c r="I99" s="22"/>
      <c r="J99" s="22"/>
      <c r="K99" s="22"/>
      <c r="L99" s="22"/>
      <c r="M99" s="22"/>
      <c r="N99" s="22"/>
      <c r="O99" s="22"/>
      <c r="P99" s="22"/>
      <c r="Q99" s="22"/>
    </row>
    <row r="100" ht="21" customHeight="1" spans="1:17">
      <c r="A100" s="100" t="s">
        <v>211</v>
      </c>
      <c r="B100" s="88" t="s">
        <v>645</v>
      </c>
      <c r="C100" s="88" t="s">
        <v>643</v>
      </c>
      <c r="D100" s="101" t="s">
        <v>395</v>
      </c>
      <c r="E100" s="102">
        <v>1</v>
      </c>
      <c r="F100" s="22"/>
      <c r="G100" s="22">
        <v>600000</v>
      </c>
      <c r="H100" s="22">
        <v>600000</v>
      </c>
      <c r="I100" s="22"/>
      <c r="J100" s="22"/>
      <c r="K100" s="22"/>
      <c r="L100" s="22"/>
      <c r="M100" s="22"/>
      <c r="N100" s="22"/>
      <c r="O100" s="22"/>
      <c r="P100" s="22"/>
      <c r="Q100" s="22"/>
    </row>
    <row r="101" ht="21" customHeight="1" spans="1:17">
      <c r="A101" s="100" t="s">
        <v>211</v>
      </c>
      <c r="B101" s="88" t="s">
        <v>646</v>
      </c>
      <c r="C101" s="88" t="s">
        <v>562</v>
      </c>
      <c r="D101" s="101" t="s">
        <v>507</v>
      </c>
      <c r="E101" s="102">
        <v>6</v>
      </c>
      <c r="F101" s="22"/>
      <c r="G101" s="22">
        <v>90000</v>
      </c>
      <c r="H101" s="22">
        <v>90000</v>
      </c>
      <c r="I101" s="22"/>
      <c r="J101" s="22"/>
      <c r="K101" s="22"/>
      <c r="L101" s="22"/>
      <c r="M101" s="22"/>
      <c r="N101" s="22"/>
      <c r="O101" s="22"/>
      <c r="P101" s="22"/>
      <c r="Q101" s="22"/>
    </row>
    <row r="102" ht="21" customHeight="1" spans="1:17">
      <c r="A102" s="100" t="s">
        <v>211</v>
      </c>
      <c r="B102" s="88" t="s">
        <v>647</v>
      </c>
      <c r="C102" s="88" t="s">
        <v>648</v>
      </c>
      <c r="D102" s="101" t="s">
        <v>395</v>
      </c>
      <c r="E102" s="102">
        <v>1</v>
      </c>
      <c r="F102" s="22"/>
      <c r="G102" s="22">
        <v>500000</v>
      </c>
      <c r="H102" s="22">
        <v>500000</v>
      </c>
      <c r="I102" s="22"/>
      <c r="J102" s="22"/>
      <c r="K102" s="22"/>
      <c r="L102" s="22"/>
      <c r="M102" s="22"/>
      <c r="N102" s="22"/>
      <c r="O102" s="22"/>
      <c r="P102" s="22"/>
      <c r="Q102" s="22"/>
    </row>
    <row r="103" ht="21" customHeight="1" spans="1:17">
      <c r="A103" s="100" t="s">
        <v>211</v>
      </c>
      <c r="B103" s="88" t="s">
        <v>649</v>
      </c>
      <c r="C103" s="88" t="s">
        <v>648</v>
      </c>
      <c r="D103" s="101" t="s">
        <v>386</v>
      </c>
      <c r="E103" s="102">
        <v>1</v>
      </c>
      <c r="F103" s="22"/>
      <c r="G103" s="22">
        <v>1000000</v>
      </c>
      <c r="H103" s="22">
        <v>1000000</v>
      </c>
      <c r="I103" s="22"/>
      <c r="J103" s="22"/>
      <c r="K103" s="22"/>
      <c r="L103" s="22"/>
      <c r="M103" s="22"/>
      <c r="N103" s="22"/>
      <c r="O103" s="22"/>
      <c r="P103" s="22"/>
      <c r="Q103" s="22"/>
    </row>
    <row r="104" ht="21" customHeight="1" spans="1:17">
      <c r="A104" s="100" t="s">
        <v>211</v>
      </c>
      <c r="B104" s="88" t="s">
        <v>650</v>
      </c>
      <c r="C104" s="88" t="s">
        <v>648</v>
      </c>
      <c r="D104" s="101" t="s">
        <v>386</v>
      </c>
      <c r="E104" s="102">
        <v>1</v>
      </c>
      <c r="F104" s="22"/>
      <c r="G104" s="22">
        <v>1000000</v>
      </c>
      <c r="H104" s="22">
        <v>1000000</v>
      </c>
      <c r="I104" s="22"/>
      <c r="J104" s="22"/>
      <c r="K104" s="22"/>
      <c r="L104" s="22"/>
      <c r="M104" s="22"/>
      <c r="N104" s="22"/>
      <c r="O104" s="22"/>
      <c r="P104" s="22"/>
      <c r="Q104" s="22"/>
    </row>
    <row r="105" ht="21" customHeight="1" spans="1:17">
      <c r="A105" s="100" t="s">
        <v>211</v>
      </c>
      <c r="B105" s="88" t="s">
        <v>651</v>
      </c>
      <c r="C105" s="88" t="s">
        <v>648</v>
      </c>
      <c r="D105" s="101" t="s">
        <v>386</v>
      </c>
      <c r="E105" s="102">
        <v>1</v>
      </c>
      <c r="F105" s="22"/>
      <c r="G105" s="22">
        <v>1850000</v>
      </c>
      <c r="H105" s="22">
        <v>1850000</v>
      </c>
      <c r="I105" s="22"/>
      <c r="J105" s="22"/>
      <c r="K105" s="22"/>
      <c r="L105" s="22"/>
      <c r="M105" s="22"/>
      <c r="N105" s="22"/>
      <c r="O105" s="22"/>
      <c r="P105" s="22"/>
      <c r="Q105" s="22"/>
    </row>
    <row r="106" ht="21" customHeight="1" spans="1:17">
      <c r="A106" s="100" t="s">
        <v>211</v>
      </c>
      <c r="B106" s="88" t="s">
        <v>652</v>
      </c>
      <c r="C106" s="88" t="s">
        <v>648</v>
      </c>
      <c r="D106" s="101" t="s">
        <v>386</v>
      </c>
      <c r="E106" s="102">
        <v>1</v>
      </c>
      <c r="F106" s="22"/>
      <c r="G106" s="22">
        <v>500000</v>
      </c>
      <c r="H106" s="22">
        <v>500000</v>
      </c>
      <c r="I106" s="22"/>
      <c r="J106" s="22"/>
      <c r="K106" s="22"/>
      <c r="L106" s="22"/>
      <c r="M106" s="22"/>
      <c r="N106" s="22"/>
      <c r="O106" s="22"/>
      <c r="P106" s="22"/>
      <c r="Q106" s="22"/>
    </row>
    <row r="107" ht="21" customHeight="1" spans="1:17">
      <c r="A107" s="100" t="s">
        <v>211</v>
      </c>
      <c r="B107" s="88" t="s">
        <v>653</v>
      </c>
      <c r="C107" s="88" t="s">
        <v>648</v>
      </c>
      <c r="D107" s="101" t="s">
        <v>386</v>
      </c>
      <c r="E107" s="102">
        <v>1</v>
      </c>
      <c r="F107" s="22"/>
      <c r="G107" s="22">
        <v>650000</v>
      </c>
      <c r="H107" s="22">
        <v>650000</v>
      </c>
      <c r="I107" s="22"/>
      <c r="J107" s="22"/>
      <c r="K107" s="22"/>
      <c r="L107" s="22"/>
      <c r="M107" s="22"/>
      <c r="N107" s="22"/>
      <c r="O107" s="22"/>
      <c r="P107" s="22"/>
      <c r="Q107" s="22"/>
    </row>
    <row r="108" ht="21" customHeight="1" spans="1:17">
      <c r="A108" s="100" t="s">
        <v>211</v>
      </c>
      <c r="B108" s="88" t="s">
        <v>654</v>
      </c>
      <c r="C108" s="88" t="s">
        <v>648</v>
      </c>
      <c r="D108" s="101" t="s">
        <v>386</v>
      </c>
      <c r="E108" s="102">
        <v>1</v>
      </c>
      <c r="F108" s="22"/>
      <c r="G108" s="22">
        <v>450000</v>
      </c>
      <c r="H108" s="22">
        <v>450000</v>
      </c>
      <c r="I108" s="22"/>
      <c r="J108" s="22"/>
      <c r="K108" s="22"/>
      <c r="L108" s="22"/>
      <c r="M108" s="22"/>
      <c r="N108" s="22"/>
      <c r="O108" s="22"/>
      <c r="P108" s="22"/>
      <c r="Q108" s="22"/>
    </row>
    <row r="109" ht="21" customHeight="1" spans="1:17">
      <c r="A109" s="100" t="s">
        <v>211</v>
      </c>
      <c r="B109" s="88" t="s">
        <v>388</v>
      </c>
      <c r="C109" s="88" t="s">
        <v>648</v>
      </c>
      <c r="D109" s="101" t="s">
        <v>386</v>
      </c>
      <c r="E109" s="102">
        <v>1</v>
      </c>
      <c r="F109" s="22"/>
      <c r="G109" s="22">
        <v>400000</v>
      </c>
      <c r="H109" s="22">
        <v>400000</v>
      </c>
      <c r="I109" s="22"/>
      <c r="J109" s="22"/>
      <c r="K109" s="22"/>
      <c r="L109" s="22"/>
      <c r="M109" s="22"/>
      <c r="N109" s="22"/>
      <c r="O109" s="22"/>
      <c r="P109" s="22"/>
      <c r="Q109" s="22"/>
    </row>
    <row r="110" ht="21" customHeight="1" spans="1:17">
      <c r="A110" s="100" t="s">
        <v>211</v>
      </c>
      <c r="B110" s="88" t="s">
        <v>655</v>
      </c>
      <c r="C110" s="88" t="s">
        <v>564</v>
      </c>
      <c r="D110" s="101" t="s">
        <v>507</v>
      </c>
      <c r="E110" s="102">
        <v>1</v>
      </c>
      <c r="F110" s="22"/>
      <c r="G110" s="22">
        <v>4499</v>
      </c>
      <c r="H110" s="22">
        <v>4499</v>
      </c>
      <c r="I110" s="22"/>
      <c r="J110" s="22"/>
      <c r="K110" s="22"/>
      <c r="L110" s="22"/>
      <c r="M110" s="22"/>
      <c r="N110" s="22"/>
      <c r="O110" s="22"/>
      <c r="P110" s="22"/>
      <c r="Q110" s="22"/>
    </row>
    <row r="111" ht="21" customHeight="1" spans="1:17">
      <c r="A111" s="100" t="s">
        <v>211</v>
      </c>
      <c r="B111" s="88" t="s">
        <v>656</v>
      </c>
      <c r="C111" s="88" t="s">
        <v>564</v>
      </c>
      <c r="D111" s="101" t="s">
        <v>507</v>
      </c>
      <c r="E111" s="102">
        <v>7</v>
      </c>
      <c r="F111" s="22"/>
      <c r="G111" s="22">
        <v>10493</v>
      </c>
      <c r="H111" s="22">
        <v>10493</v>
      </c>
      <c r="I111" s="22"/>
      <c r="J111" s="22"/>
      <c r="K111" s="22"/>
      <c r="L111" s="22"/>
      <c r="M111" s="22"/>
      <c r="N111" s="22"/>
      <c r="O111" s="22"/>
      <c r="P111" s="22"/>
      <c r="Q111" s="22"/>
    </row>
    <row r="112" ht="21" customHeight="1" spans="1:17">
      <c r="A112" s="100" t="s">
        <v>211</v>
      </c>
      <c r="B112" s="88" t="s">
        <v>657</v>
      </c>
      <c r="C112" s="88" t="s">
        <v>658</v>
      </c>
      <c r="D112" s="101" t="s">
        <v>287</v>
      </c>
      <c r="E112" s="102">
        <v>2</v>
      </c>
      <c r="F112" s="22"/>
      <c r="G112" s="22">
        <v>6098</v>
      </c>
      <c r="H112" s="22">
        <v>6098</v>
      </c>
      <c r="I112" s="22"/>
      <c r="J112" s="22"/>
      <c r="K112" s="22"/>
      <c r="L112" s="22"/>
      <c r="M112" s="22"/>
      <c r="N112" s="22"/>
      <c r="O112" s="22"/>
      <c r="P112" s="22"/>
      <c r="Q112" s="22"/>
    </row>
    <row r="113" ht="21" customHeight="1" spans="1:17">
      <c r="A113" s="100" t="s">
        <v>211</v>
      </c>
      <c r="B113" s="88" t="s">
        <v>659</v>
      </c>
      <c r="C113" s="88" t="s">
        <v>658</v>
      </c>
      <c r="D113" s="101" t="s">
        <v>287</v>
      </c>
      <c r="E113" s="102">
        <v>6</v>
      </c>
      <c r="F113" s="22"/>
      <c r="G113" s="22">
        <v>5394</v>
      </c>
      <c r="H113" s="22">
        <v>5394</v>
      </c>
      <c r="I113" s="22"/>
      <c r="J113" s="22"/>
      <c r="K113" s="22"/>
      <c r="L113" s="22"/>
      <c r="M113" s="22"/>
      <c r="N113" s="22"/>
      <c r="O113" s="22"/>
      <c r="P113" s="22"/>
      <c r="Q113" s="22"/>
    </row>
    <row r="114" ht="21" customHeight="1" spans="1:17">
      <c r="A114" s="100" t="s">
        <v>211</v>
      </c>
      <c r="B114" s="88" t="s">
        <v>660</v>
      </c>
      <c r="C114" s="88" t="s">
        <v>658</v>
      </c>
      <c r="D114" s="101" t="s">
        <v>605</v>
      </c>
      <c r="E114" s="102">
        <v>11</v>
      </c>
      <c r="F114" s="22"/>
      <c r="G114" s="22">
        <v>3421</v>
      </c>
      <c r="H114" s="22">
        <v>3421</v>
      </c>
      <c r="I114" s="22"/>
      <c r="J114" s="22"/>
      <c r="K114" s="22"/>
      <c r="L114" s="22"/>
      <c r="M114" s="22"/>
      <c r="N114" s="22"/>
      <c r="O114" s="22"/>
      <c r="P114" s="22"/>
      <c r="Q114" s="22"/>
    </row>
    <row r="115" ht="21" customHeight="1" spans="1:17">
      <c r="A115" s="100" t="s">
        <v>211</v>
      </c>
      <c r="B115" s="88" t="s">
        <v>661</v>
      </c>
      <c r="C115" s="88" t="s">
        <v>658</v>
      </c>
      <c r="D115" s="101" t="s">
        <v>287</v>
      </c>
      <c r="E115" s="102">
        <v>11</v>
      </c>
      <c r="F115" s="22"/>
      <c r="G115" s="22">
        <v>17039</v>
      </c>
      <c r="H115" s="22">
        <v>17039</v>
      </c>
      <c r="I115" s="22"/>
      <c r="J115" s="22"/>
      <c r="K115" s="22"/>
      <c r="L115" s="22"/>
      <c r="M115" s="22"/>
      <c r="N115" s="22"/>
      <c r="O115" s="22"/>
      <c r="P115" s="22"/>
      <c r="Q115" s="22"/>
    </row>
    <row r="116" ht="21" customHeight="1" spans="1:17">
      <c r="A116" s="100" t="s">
        <v>211</v>
      </c>
      <c r="B116" s="88" t="s">
        <v>662</v>
      </c>
      <c r="C116" s="88" t="s">
        <v>658</v>
      </c>
      <c r="D116" s="101" t="s">
        <v>287</v>
      </c>
      <c r="E116" s="102">
        <v>2</v>
      </c>
      <c r="F116" s="22"/>
      <c r="G116" s="22">
        <v>10096</v>
      </c>
      <c r="H116" s="22">
        <v>10096</v>
      </c>
      <c r="I116" s="22"/>
      <c r="J116" s="22"/>
      <c r="K116" s="22"/>
      <c r="L116" s="22"/>
      <c r="M116" s="22"/>
      <c r="N116" s="22"/>
      <c r="O116" s="22"/>
      <c r="P116" s="22"/>
      <c r="Q116" s="22"/>
    </row>
    <row r="117" ht="21" customHeight="1" spans="1:17">
      <c r="A117" s="100" t="s">
        <v>211</v>
      </c>
      <c r="B117" s="88" t="s">
        <v>663</v>
      </c>
      <c r="C117" s="88" t="s">
        <v>658</v>
      </c>
      <c r="D117" s="101" t="s">
        <v>287</v>
      </c>
      <c r="E117" s="102">
        <v>1</v>
      </c>
      <c r="F117" s="22"/>
      <c r="G117" s="22">
        <v>899</v>
      </c>
      <c r="H117" s="22">
        <v>899</v>
      </c>
      <c r="I117" s="22"/>
      <c r="J117" s="22"/>
      <c r="K117" s="22"/>
      <c r="L117" s="22"/>
      <c r="M117" s="22"/>
      <c r="N117" s="22"/>
      <c r="O117" s="22"/>
      <c r="P117" s="22"/>
      <c r="Q117" s="22"/>
    </row>
    <row r="118" ht="21" customHeight="1" spans="1:17">
      <c r="A118" s="100" t="s">
        <v>211</v>
      </c>
      <c r="B118" s="88" t="s">
        <v>664</v>
      </c>
      <c r="C118" s="88" t="s">
        <v>665</v>
      </c>
      <c r="D118" s="101" t="s">
        <v>386</v>
      </c>
      <c r="E118" s="102">
        <v>1</v>
      </c>
      <c r="F118" s="22"/>
      <c r="G118" s="22">
        <v>3000000</v>
      </c>
      <c r="H118" s="22">
        <v>3000000</v>
      </c>
      <c r="I118" s="22"/>
      <c r="J118" s="22"/>
      <c r="K118" s="22"/>
      <c r="L118" s="22"/>
      <c r="M118" s="22"/>
      <c r="N118" s="22"/>
      <c r="O118" s="22"/>
      <c r="P118" s="22"/>
      <c r="Q118" s="22"/>
    </row>
    <row r="119" ht="21" customHeight="1" spans="1:17">
      <c r="A119" s="100" t="s">
        <v>211</v>
      </c>
      <c r="B119" s="88" t="s">
        <v>666</v>
      </c>
      <c r="C119" s="88" t="s">
        <v>667</v>
      </c>
      <c r="D119" s="101" t="s">
        <v>251</v>
      </c>
      <c r="E119" s="102">
        <v>1</v>
      </c>
      <c r="F119" s="22"/>
      <c r="G119" s="22">
        <v>654000</v>
      </c>
      <c r="H119" s="22">
        <v>654000</v>
      </c>
      <c r="I119" s="22"/>
      <c r="J119" s="22"/>
      <c r="K119" s="22"/>
      <c r="L119" s="22"/>
      <c r="M119" s="22"/>
      <c r="N119" s="22"/>
      <c r="O119" s="22"/>
      <c r="P119" s="22"/>
      <c r="Q119" s="22"/>
    </row>
    <row r="120" ht="21" customHeight="1" spans="1:17">
      <c r="A120" s="100" t="s">
        <v>211</v>
      </c>
      <c r="B120" s="88" t="s">
        <v>668</v>
      </c>
      <c r="C120" s="88" t="s">
        <v>570</v>
      </c>
      <c r="D120" s="101" t="s">
        <v>507</v>
      </c>
      <c r="E120" s="102">
        <v>2</v>
      </c>
      <c r="F120" s="22"/>
      <c r="G120" s="22">
        <v>3600000</v>
      </c>
      <c r="H120" s="22">
        <v>3600000</v>
      </c>
      <c r="I120" s="22"/>
      <c r="J120" s="22"/>
      <c r="K120" s="22"/>
      <c r="L120" s="22"/>
      <c r="M120" s="22"/>
      <c r="N120" s="22"/>
      <c r="O120" s="22"/>
      <c r="P120" s="22"/>
      <c r="Q120" s="22"/>
    </row>
    <row r="121" ht="21" customHeight="1" spans="1:17">
      <c r="A121" s="100" t="s">
        <v>211</v>
      </c>
      <c r="B121" s="88" t="s">
        <v>669</v>
      </c>
      <c r="C121" s="88" t="s">
        <v>670</v>
      </c>
      <c r="D121" s="101" t="s">
        <v>671</v>
      </c>
      <c r="E121" s="102">
        <v>2</v>
      </c>
      <c r="F121" s="22"/>
      <c r="G121" s="22">
        <v>21998</v>
      </c>
      <c r="H121" s="22">
        <v>21998</v>
      </c>
      <c r="I121" s="22"/>
      <c r="J121" s="22"/>
      <c r="K121" s="22"/>
      <c r="L121" s="22"/>
      <c r="M121" s="22"/>
      <c r="N121" s="22"/>
      <c r="O121" s="22"/>
      <c r="P121" s="22"/>
      <c r="Q121" s="22"/>
    </row>
    <row r="122" ht="21" customHeight="1" spans="1:17">
      <c r="A122" s="100" t="s">
        <v>211</v>
      </c>
      <c r="B122" s="88" t="s">
        <v>672</v>
      </c>
      <c r="C122" s="88" t="s">
        <v>670</v>
      </c>
      <c r="D122" s="101" t="s">
        <v>507</v>
      </c>
      <c r="E122" s="102">
        <v>1</v>
      </c>
      <c r="F122" s="22"/>
      <c r="G122" s="22">
        <v>9400</v>
      </c>
      <c r="H122" s="22">
        <v>9400</v>
      </c>
      <c r="I122" s="22"/>
      <c r="J122" s="22"/>
      <c r="K122" s="22"/>
      <c r="L122" s="22"/>
      <c r="M122" s="22"/>
      <c r="N122" s="22"/>
      <c r="O122" s="22"/>
      <c r="P122" s="22"/>
      <c r="Q122" s="22"/>
    </row>
    <row r="123" ht="21" customHeight="1" spans="1:17">
      <c r="A123" s="100" t="s">
        <v>211</v>
      </c>
      <c r="B123" s="88" t="s">
        <v>673</v>
      </c>
      <c r="C123" s="88" t="s">
        <v>670</v>
      </c>
      <c r="D123" s="101" t="s">
        <v>507</v>
      </c>
      <c r="E123" s="102">
        <v>1</v>
      </c>
      <c r="F123" s="22"/>
      <c r="G123" s="22">
        <v>1499</v>
      </c>
      <c r="H123" s="22">
        <v>1499</v>
      </c>
      <c r="I123" s="22"/>
      <c r="J123" s="22"/>
      <c r="K123" s="22"/>
      <c r="L123" s="22"/>
      <c r="M123" s="22"/>
      <c r="N123" s="22"/>
      <c r="O123" s="22"/>
      <c r="P123" s="22"/>
      <c r="Q123" s="22"/>
    </row>
    <row r="124" ht="21" customHeight="1" spans="1:17">
      <c r="A124" s="100" t="s">
        <v>211</v>
      </c>
      <c r="B124" s="88" t="s">
        <v>674</v>
      </c>
      <c r="C124" s="88" t="s">
        <v>670</v>
      </c>
      <c r="D124" s="101" t="s">
        <v>671</v>
      </c>
      <c r="E124" s="102">
        <v>3</v>
      </c>
      <c r="F124" s="22"/>
      <c r="G124" s="22">
        <v>29997</v>
      </c>
      <c r="H124" s="22">
        <v>29997</v>
      </c>
      <c r="I124" s="22"/>
      <c r="J124" s="22"/>
      <c r="K124" s="22"/>
      <c r="L124" s="22"/>
      <c r="M124" s="22"/>
      <c r="N124" s="22"/>
      <c r="O124" s="22"/>
      <c r="P124" s="22"/>
      <c r="Q124" s="22"/>
    </row>
    <row r="125" ht="21" customHeight="1" spans="1:17">
      <c r="A125" s="100" t="s">
        <v>145</v>
      </c>
      <c r="B125" s="88" t="s">
        <v>675</v>
      </c>
      <c r="C125" s="88" t="s">
        <v>676</v>
      </c>
      <c r="D125" s="101" t="s">
        <v>395</v>
      </c>
      <c r="E125" s="102">
        <v>1</v>
      </c>
      <c r="F125" s="22"/>
      <c r="G125" s="22">
        <v>126906.5</v>
      </c>
      <c r="H125" s="22">
        <v>126906.5</v>
      </c>
      <c r="I125" s="22"/>
      <c r="J125" s="22"/>
      <c r="K125" s="22"/>
      <c r="L125" s="22"/>
      <c r="M125" s="22"/>
      <c r="N125" s="22"/>
      <c r="O125" s="22"/>
      <c r="P125" s="22"/>
      <c r="Q125" s="22"/>
    </row>
    <row r="126" ht="21" customHeight="1" spans="1:17">
      <c r="A126" s="100" t="s">
        <v>145</v>
      </c>
      <c r="B126" s="88" t="s">
        <v>677</v>
      </c>
      <c r="C126" s="88" t="s">
        <v>678</v>
      </c>
      <c r="D126" s="101" t="s">
        <v>395</v>
      </c>
      <c r="E126" s="102">
        <v>1</v>
      </c>
      <c r="F126" s="22"/>
      <c r="G126" s="22">
        <v>288873.7</v>
      </c>
      <c r="H126" s="22">
        <v>288873.7</v>
      </c>
      <c r="I126" s="22"/>
      <c r="J126" s="22"/>
      <c r="K126" s="22"/>
      <c r="L126" s="22"/>
      <c r="M126" s="22"/>
      <c r="N126" s="22"/>
      <c r="O126" s="22"/>
      <c r="P126" s="22"/>
      <c r="Q126" s="22"/>
    </row>
    <row r="127" ht="21" customHeight="1" spans="1:17">
      <c r="A127" s="100" t="s">
        <v>145</v>
      </c>
      <c r="B127" s="88" t="s">
        <v>679</v>
      </c>
      <c r="C127" s="88" t="s">
        <v>680</v>
      </c>
      <c r="D127" s="101" t="s">
        <v>395</v>
      </c>
      <c r="E127" s="102">
        <v>1</v>
      </c>
      <c r="F127" s="22"/>
      <c r="G127" s="22">
        <v>1000000</v>
      </c>
      <c r="H127" s="22">
        <v>1000000</v>
      </c>
      <c r="I127" s="22"/>
      <c r="J127" s="22"/>
      <c r="K127" s="22"/>
      <c r="L127" s="22"/>
      <c r="M127" s="22"/>
      <c r="N127" s="22"/>
      <c r="O127" s="22"/>
      <c r="P127" s="22"/>
      <c r="Q127" s="22"/>
    </row>
    <row r="128" ht="21" customHeight="1" spans="1:17">
      <c r="A128" s="100" t="s">
        <v>145</v>
      </c>
      <c r="B128" s="88" t="s">
        <v>681</v>
      </c>
      <c r="C128" s="88" t="s">
        <v>682</v>
      </c>
      <c r="D128" s="101" t="s">
        <v>395</v>
      </c>
      <c r="E128" s="102">
        <v>1</v>
      </c>
      <c r="F128" s="22"/>
      <c r="G128" s="22">
        <v>17253</v>
      </c>
      <c r="H128" s="22">
        <v>17253</v>
      </c>
      <c r="I128" s="22"/>
      <c r="J128" s="22"/>
      <c r="K128" s="22"/>
      <c r="L128" s="22"/>
      <c r="M128" s="22"/>
      <c r="N128" s="22"/>
      <c r="O128" s="22"/>
      <c r="P128" s="22"/>
      <c r="Q128" s="22"/>
    </row>
    <row r="129" ht="21" customHeight="1" spans="1:17">
      <c r="A129" s="100" t="s">
        <v>186</v>
      </c>
      <c r="B129" s="88" t="s">
        <v>683</v>
      </c>
      <c r="C129" s="88" t="s">
        <v>684</v>
      </c>
      <c r="D129" s="101" t="s">
        <v>685</v>
      </c>
      <c r="E129" s="102">
        <v>1</v>
      </c>
      <c r="F129" s="22"/>
      <c r="G129" s="22">
        <v>7000000</v>
      </c>
      <c r="H129" s="22">
        <v>7000000</v>
      </c>
      <c r="I129" s="22"/>
      <c r="J129" s="22"/>
      <c r="K129" s="22"/>
      <c r="L129" s="22"/>
      <c r="M129" s="22"/>
      <c r="N129" s="22"/>
      <c r="O129" s="22"/>
      <c r="P129" s="22"/>
      <c r="Q129" s="22"/>
    </row>
    <row r="130" ht="21" customHeight="1" spans="1:17">
      <c r="A130" s="91" t="s">
        <v>90</v>
      </c>
      <c r="B130" s="92"/>
      <c r="C130" s="92"/>
      <c r="D130" s="92"/>
      <c r="E130" s="99"/>
      <c r="F130" s="22">
        <v>2542250</v>
      </c>
      <c r="G130" s="22">
        <v>51539786.2</v>
      </c>
      <c r="H130" s="22">
        <v>51539786.2</v>
      </c>
      <c r="I130" s="22"/>
      <c r="J130" s="22"/>
      <c r="K130" s="22"/>
      <c r="L130" s="22"/>
      <c r="M130" s="22"/>
      <c r="N130" s="22"/>
      <c r="O130" s="22"/>
      <c r="P130" s="22"/>
      <c r="Q130" s="22"/>
    </row>
  </sheetData>
  <mergeCells count="16">
    <mergeCell ref="A2:Q2"/>
    <mergeCell ref="A3:F3"/>
    <mergeCell ref="G4:Q4"/>
    <mergeCell ref="L5:Q5"/>
    <mergeCell ref="A130:E130"/>
    <mergeCell ref="A4:A6"/>
    <mergeCell ref="B4:B6"/>
    <mergeCell ref="C4:C6"/>
    <mergeCell ref="D4:D6"/>
    <mergeCell ref="E4:E6"/>
    <mergeCell ref="F4:F6"/>
    <mergeCell ref="G5:G6"/>
    <mergeCell ref="H5:H6"/>
    <mergeCell ref="I5:I6"/>
    <mergeCell ref="J5:J6"/>
    <mergeCell ref="K5:K6"/>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D11"/>
    </sheetView>
  </sheetViews>
  <sheetFormatPr defaultColWidth="9.15" defaultRowHeight="14.25" customHeight="1"/>
  <cols>
    <col min="1" max="1" width="31.3833333333333" customWidth="1"/>
    <col min="2" max="2" width="21.6916666666667" customWidth="1"/>
    <col min="3" max="3" width="26.6916666666667" customWidth="1"/>
    <col min="4" max="14" width="16.6166666666667" customWidth="1"/>
  </cols>
  <sheetData>
    <row r="1" ht="13.5" customHeight="1" spans="1:14">
      <c r="A1" s="62"/>
      <c r="B1" s="62"/>
      <c r="C1" s="62"/>
      <c r="D1" s="62"/>
      <c r="E1" s="62"/>
      <c r="F1" s="62"/>
      <c r="G1" s="62"/>
      <c r="H1" s="67"/>
      <c r="I1" s="62"/>
      <c r="J1" s="62"/>
      <c r="K1" s="62"/>
      <c r="L1" s="46"/>
      <c r="M1" s="68"/>
      <c r="N1" s="69" t="s">
        <v>686</v>
      </c>
    </row>
    <row r="2" ht="27.75" customHeight="1" spans="1:14">
      <c r="A2" s="58" t="s">
        <v>687</v>
      </c>
      <c r="B2" s="70"/>
      <c r="C2" s="70"/>
      <c r="D2" s="70"/>
      <c r="E2" s="70"/>
      <c r="F2" s="70"/>
      <c r="G2" s="70"/>
      <c r="H2" s="71"/>
      <c r="I2" s="70"/>
      <c r="J2" s="70"/>
      <c r="K2" s="70"/>
      <c r="L2" s="48"/>
      <c r="M2" s="71"/>
      <c r="N2" s="70"/>
    </row>
    <row r="3" ht="18.75" customHeight="1" spans="1:14">
      <c r="A3" s="182" t="str">
        <f>"单位名称："&amp;"云南日报报业集团"</f>
        <v>单位名称：云南日报报业集团</v>
      </c>
      <c r="B3" s="60"/>
      <c r="C3" s="60"/>
      <c r="D3" s="60"/>
      <c r="E3" s="60"/>
      <c r="F3" s="60"/>
      <c r="G3" s="60"/>
      <c r="H3" s="67"/>
      <c r="I3" s="62"/>
      <c r="J3" s="62"/>
      <c r="K3" s="62"/>
      <c r="L3" s="63"/>
      <c r="M3" s="72"/>
      <c r="N3" s="73" t="s">
        <v>115</v>
      </c>
    </row>
    <row r="4" ht="15.75" customHeight="1" spans="1:14">
      <c r="A4" s="9" t="s">
        <v>495</v>
      </c>
      <c r="B4" s="74" t="s">
        <v>688</v>
      </c>
      <c r="C4" s="74" t="s">
        <v>689</v>
      </c>
      <c r="D4" s="75" t="s">
        <v>132</v>
      </c>
      <c r="E4" s="75"/>
      <c r="F4" s="75"/>
      <c r="G4" s="75"/>
      <c r="H4" s="76"/>
      <c r="I4" s="75"/>
      <c r="J4" s="75"/>
      <c r="K4" s="75"/>
      <c r="L4" s="77"/>
      <c r="M4" s="76"/>
      <c r="N4" s="78"/>
    </row>
    <row r="5" ht="17.25" customHeight="1" spans="1:14">
      <c r="A5" s="14"/>
      <c r="B5" s="79"/>
      <c r="C5" s="79"/>
      <c r="D5" s="79" t="s">
        <v>30</v>
      </c>
      <c r="E5" s="79" t="s">
        <v>33</v>
      </c>
      <c r="F5" s="79" t="s">
        <v>501</v>
      </c>
      <c r="G5" s="79" t="s">
        <v>502</v>
      </c>
      <c r="H5" s="80" t="s">
        <v>503</v>
      </c>
      <c r="I5" s="81" t="s">
        <v>504</v>
      </c>
      <c r="J5" s="81"/>
      <c r="K5" s="81"/>
      <c r="L5" s="82"/>
      <c r="M5" s="83"/>
      <c r="N5" s="84"/>
    </row>
    <row r="6" ht="54" customHeight="1" spans="1:14">
      <c r="A6" s="17"/>
      <c r="B6" s="84"/>
      <c r="C6" s="84"/>
      <c r="D6" s="84"/>
      <c r="E6" s="84"/>
      <c r="F6" s="84"/>
      <c r="G6" s="84"/>
      <c r="H6" s="85"/>
      <c r="I6" s="84" t="s">
        <v>32</v>
      </c>
      <c r="J6" s="84" t="s">
        <v>43</v>
      </c>
      <c r="K6" s="84" t="s">
        <v>139</v>
      </c>
      <c r="L6" s="86" t="s">
        <v>39</v>
      </c>
      <c r="M6" s="85" t="s">
        <v>40</v>
      </c>
      <c r="N6" s="84" t="s">
        <v>41</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c r="B8" s="88"/>
      <c r="C8" s="88"/>
      <c r="D8" s="89"/>
      <c r="E8" s="89"/>
      <c r="F8" s="89"/>
      <c r="G8" s="89"/>
      <c r="H8" s="89"/>
      <c r="I8" s="89"/>
      <c r="J8" s="89"/>
      <c r="K8" s="89"/>
      <c r="L8" s="90"/>
      <c r="M8" s="89"/>
      <c r="N8" s="89"/>
    </row>
    <row r="9" ht="21" customHeight="1" spans="1:14">
      <c r="A9" s="87"/>
      <c r="B9" s="88"/>
      <c r="C9" s="88"/>
      <c r="D9" s="89"/>
      <c r="E9" s="89"/>
      <c r="F9" s="89"/>
      <c r="G9" s="89"/>
      <c r="H9" s="89"/>
      <c r="I9" s="89"/>
      <c r="J9" s="89"/>
      <c r="K9" s="89"/>
      <c r="L9" s="90"/>
      <c r="M9" s="89"/>
      <c r="N9" s="89"/>
    </row>
    <row r="10" ht="21" customHeight="1" spans="1:14">
      <c r="A10" s="91" t="s">
        <v>90</v>
      </c>
      <c r="B10" s="92"/>
      <c r="C10" s="93"/>
      <c r="D10" s="89"/>
      <c r="E10" s="89"/>
      <c r="F10" s="89"/>
      <c r="G10" s="89"/>
      <c r="H10" s="89"/>
      <c r="I10" s="89"/>
      <c r="J10" s="89"/>
      <c r="K10" s="89"/>
      <c r="L10" s="90"/>
      <c r="M10" s="89"/>
      <c r="N10" s="89"/>
    </row>
    <row r="11" customHeight="1" spans="1:14">
      <c r="A11" s="45" t="s">
        <v>690</v>
      </c>
      <c r="B11" s="45"/>
      <c r="C11" s="45"/>
      <c r="D11" s="45"/>
    </row>
  </sheetData>
  <mergeCells count="14">
    <mergeCell ref="A2:N2"/>
    <mergeCell ref="A3:C3"/>
    <mergeCell ref="D4:N4"/>
    <mergeCell ref="I5:N5"/>
    <mergeCell ref="A10:C10"/>
    <mergeCell ref="A11:D11"/>
    <mergeCell ref="A4:A6"/>
    <mergeCell ref="B4:B6"/>
    <mergeCell ref="C4:C6"/>
    <mergeCell ref="D5:D6"/>
    <mergeCell ref="E5:E6"/>
    <mergeCell ref="F5:F6"/>
    <mergeCell ref="G5:G6"/>
    <mergeCell ref="H5:H6"/>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D9"/>
    </sheetView>
  </sheetViews>
  <sheetFormatPr defaultColWidth="9.15" defaultRowHeight="14.25" customHeight="1"/>
  <cols>
    <col min="1" max="1" width="31.8416666666667" customWidth="1"/>
    <col min="2" max="15" width="17.15" customWidth="1"/>
    <col min="16" max="24" width="17" customWidth="1"/>
  </cols>
  <sheetData>
    <row r="1" ht="13.5" customHeight="1" spans="1:24">
      <c r="D1" s="57"/>
      <c r="W1" s="46"/>
      <c r="X1" s="46" t="s">
        <v>691</v>
      </c>
    </row>
    <row r="2" ht="27.75" customHeight="1" spans="1:24">
      <c r="A2" s="58" t="s">
        <v>692</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182" t="str">
        <f>"单位名称："&amp;"云南日报报业集团"</f>
        <v>单位名称：云南日报报业集团</v>
      </c>
      <c r="B3" s="60"/>
      <c r="C3" s="60"/>
      <c r="D3" s="61"/>
      <c r="E3" s="62"/>
      <c r="F3" s="62"/>
      <c r="G3" s="62"/>
      <c r="H3" s="62"/>
      <c r="I3" s="62"/>
      <c r="W3" s="63"/>
      <c r="X3" s="63" t="s">
        <v>115</v>
      </c>
    </row>
    <row r="4" ht="19.5" customHeight="1" spans="1:24">
      <c r="A4" s="15" t="s">
        <v>693</v>
      </c>
      <c r="B4" s="10" t="s">
        <v>132</v>
      </c>
      <c r="C4" s="11"/>
      <c r="D4" s="11"/>
      <c r="E4" s="64" t="s">
        <v>694</v>
      </c>
      <c r="F4" s="64"/>
      <c r="G4" s="64"/>
      <c r="H4" s="64"/>
      <c r="I4" s="64"/>
      <c r="J4" s="64"/>
      <c r="K4" s="64"/>
      <c r="L4" s="64"/>
      <c r="M4" s="64"/>
      <c r="N4" s="64"/>
      <c r="O4" s="64"/>
      <c r="P4" s="64"/>
      <c r="Q4" s="64"/>
      <c r="R4" s="64"/>
      <c r="S4" s="64"/>
      <c r="T4" s="64"/>
      <c r="U4" s="64"/>
      <c r="V4" s="64"/>
      <c r="W4" s="64"/>
      <c r="X4" s="64"/>
    </row>
    <row r="5" ht="40.5" customHeight="1" spans="1:24">
      <c r="A5" s="18"/>
      <c r="B5" s="28" t="s">
        <v>30</v>
      </c>
      <c r="C5" s="9" t="s">
        <v>33</v>
      </c>
      <c r="D5" s="65" t="s">
        <v>695</v>
      </c>
      <c r="E5" s="64" t="s">
        <v>696</v>
      </c>
      <c r="F5" s="64" t="s">
        <v>697</v>
      </c>
      <c r="G5" s="64" t="s">
        <v>698</v>
      </c>
      <c r="H5" s="64" t="s">
        <v>699</v>
      </c>
      <c r="I5" s="64" t="s">
        <v>700</v>
      </c>
      <c r="J5" s="64" t="s">
        <v>701</v>
      </c>
      <c r="K5" s="64" t="s">
        <v>702</v>
      </c>
      <c r="L5" s="64" t="s">
        <v>703</v>
      </c>
      <c r="M5" s="64" t="s">
        <v>704</v>
      </c>
      <c r="N5" s="64" t="s">
        <v>705</v>
      </c>
      <c r="O5" s="64" t="s">
        <v>706</v>
      </c>
      <c r="P5" s="64" t="s">
        <v>707</v>
      </c>
      <c r="Q5" s="64" t="s">
        <v>708</v>
      </c>
      <c r="R5" s="64" t="s">
        <v>709</v>
      </c>
      <c r="S5" s="64" t="s">
        <v>710</v>
      </c>
      <c r="T5" s="64" t="s">
        <v>711</v>
      </c>
      <c r="U5" s="64" t="s">
        <v>712</v>
      </c>
      <c r="V5" s="64" t="s">
        <v>713</v>
      </c>
      <c r="W5" s="64" t="s">
        <v>714</v>
      </c>
      <c r="X5" s="64" t="s">
        <v>715</v>
      </c>
    </row>
    <row r="6" ht="19.5" customHeight="1" spans="1:24">
      <c r="A6" s="64">
        <v>1</v>
      </c>
      <c r="B6" s="64">
        <v>2</v>
      </c>
      <c r="C6" s="64">
        <v>3</v>
      </c>
      <c r="D6" s="10">
        <v>4</v>
      </c>
      <c r="E6" s="64">
        <v>5</v>
      </c>
      <c r="F6" s="64">
        <v>6</v>
      </c>
      <c r="G6" s="64">
        <v>7</v>
      </c>
      <c r="H6" s="10">
        <v>8</v>
      </c>
      <c r="I6" s="64">
        <v>9</v>
      </c>
      <c r="J6" s="64">
        <v>10</v>
      </c>
      <c r="K6" s="64">
        <v>11</v>
      </c>
      <c r="L6" s="10">
        <v>12</v>
      </c>
      <c r="M6" s="64">
        <v>13</v>
      </c>
      <c r="N6" s="64">
        <v>14</v>
      </c>
      <c r="O6" s="64">
        <v>15</v>
      </c>
      <c r="P6" s="10">
        <v>16</v>
      </c>
      <c r="Q6" s="64">
        <v>17</v>
      </c>
      <c r="R6" s="64">
        <v>18</v>
      </c>
      <c r="S6" s="64">
        <v>19</v>
      </c>
      <c r="T6" s="10">
        <v>20</v>
      </c>
      <c r="U6" s="10">
        <v>21</v>
      </c>
      <c r="V6" s="10">
        <v>22</v>
      </c>
      <c r="W6" s="64">
        <v>23</v>
      </c>
      <c r="X6" s="64">
        <v>24</v>
      </c>
    </row>
    <row r="7" ht="28.4" customHeight="1" spans="1:24">
      <c r="A7" s="30"/>
      <c r="B7" s="22"/>
      <c r="C7" s="22"/>
      <c r="D7" s="22"/>
      <c r="E7" s="22"/>
      <c r="F7" s="22"/>
      <c r="G7" s="22"/>
      <c r="H7" s="22"/>
      <c r="I7" s="22"/>
      <c r="J7" s="22"/>
      <c r="K7" s="22"/>
      <c r="L7" s="22"/>
      <c r="M7" s="22"/>
      <c r="N7" s="22"/>
      <c r="O7" s="22"/>
      <c r="P7" s="22"/>
      <c r="Q7" s="22"/>
      <c r="R7" s="22"/>
      <c r="S7" s="22"/>
      <c r="T7" s="22"/>
      <c r="U7" s="22"/>
      <c r="V7" s="22"/>
      <c r="W7" s="66"/>
      <c r="X7" s="22"/>
    </row>
    <row r="8" ht="29.9" customHeight="1" spans="1:24">
      <c r="A8" s="30"/>
      <c r="B8" s="22"/>
      <c r="C8" s="22"/>
      <c r="D8" s="22"/>
      <c r="E8" s="22"/>
      <c r="F8" s="22"/>
      <c r="G8" s="22"/>
      <c r="H8" s="22"/>
      <c r="I8" s="22"/>
      <c r="J8" s="22"/>
      <c r="K8" s="22"/>
      <c r="L8" s="22"/>
      <c r="M8" s="22"/>
      <c r="N8" s="22"/>
      <c r="O8" s="22"/>
      <c r="P8" s="22"/>
      <c r="Q8" s="22"/>
      <c r="R8" s="22"/>
      <c r="S8" s="22"/>
      <c r="T8" s="22"/>
      <c r="U8" s="22"/>
      <c r="V8" s="22"/>
      <c r="W8" s="66"/>
      <c r="X8" s="22"/>
    </row>
    <row r="9" customHeight="1" spans="1:24">
      <c r="A9" s="45" t="s">
        <v>716</v>
      </c>
      <c r="B9" s="45"/>
      <c r="C9" s="45"/>
      <c r="D9" s="45"/>
    </row>
  </sheetData>
  <mergeCells count="6">
    <mergeCell ref="A2:X2"/>
    <mergeCell ref="A3:I3"/>
    <mergeCell ref="B4:D4"/>
    <mergeCell ref="E4:X4"/>
    <mergeCell ref="A9:D9"/>
    <mergeCell ref="A4:A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D8"/>
    </sheetView>
  </sheetViews>
  <sheetFormatPr defaultColWidth="9.15" defaultRowHeight="12" customHeight="1" outlineLevelRow="7"/>
  <cols>
    <col min="1" max="1" width="28.925" customWidth="1"/>
    <col min="2" max="2" width="29" customWidth="1"/>
    <col min="3" max="3" width="16.3083333333333" customWidth="1"/>
    <col min="4" max="4" width="15.6166666666667" customWidth="1"/>
    <col min="5" max="5" width="23.5333333333333" customWidth="1"/>
    <col min="6" max="6" width="11.3083333333333" customWidth="1"/>
    <col min="7" max="7" width="14.8416666666667" customWidth="1"/>
    <col min="8" max="8" width="10.8416666666667" customWidth="1"/>
    <col min="9" max="9" width="13.3833333333333" customWidth="1"/>
    <col min="10" max="10" width="38.6916666666667" customWidth="1"/>
  </cols>
  <sheetData>
    <row r="1" customHeight="1" spans="1:10">
      <c r="J1" s="46" t="s">
        <v>717</v>
      </c>
    </row>
    <row r="2" ht="28.5" customHeight="1" spans="1:10">
      <c r="A2" s="47" t="s">
        <v>718</v>
      </c>
      <c r="B2" s="27"/>
      <c r="C2" s="27"/>
      <c r="D2" s="27"/>
      <c r="E2" s="27"/>
      <c r="F2" s="48"/>
      <c r="G2" s="27"/>
      <c r="H2" s="48"/>
      <c r="I2" s="48"/>
      <c r="J2" s="27"/>
    </row>
    <row r="3" ht="17.25" customHeight="1" spans="1:10">
      <c r="A3" s="180" t="str">
        <f>"单位名称："&amp;"云南日报报业集团"</f>
        <v>单位名称：云南日报报业集团</v>
      </c>
    </row>
    <row r="4" ht="44.25" customHeight="1" spans="1:10">
      <c r="A4" s="49" t="s">
        <v>225</v>
      </c>
      <c r="B4" s="49" t="s">
        <v>226</v>
      </c>
      <c r="C4" s="49" t="s">
        <v>227</v>
      </c>
      <c r="D4" s="49" t="s">
        <v>228</v>
      </c>
      <c r="E4" s="49" t="s">
        <v>229</v>
      </c>
      <c r="F4" s="50" t="s">
        <v>230</v>
      </c>
      <c r="G4" s="49" t="s">
        <v>231</v>
      </c>
      <c r="H4" s="50" t="s">
        <v>232</v>
      </c>
      <c r="I4" s="50" t="s">
        <v>233</v>
      </c>
      <c r="J4" s="49" t="s">
        <v>234</v>
      </c>
    </row>
    <row r="5" ht="14.25" customHeight="1" spans="1:10">
      <c r="A5" s="49">
        <v>1</v>
      </c>
      <c r="B5" s="49">
        <v>2</v>
      </c>
      <c r="C5" s="49">
        <v>3</v>
      </c>
      <c r="D5" s="49">
        <v>4</v>
      </c>
      <c r="E5" s="49">
        <v>5</v>
      </c>
      <c r="F5" s="50">
        <v>6</v>
      </c>
      <c r="G5" s="49">
        <v>7</v>
      </c>
      <c r="H5" s="50">
        <v>8</v>
      </c>
      <c r="I5" s="50">
        <v>9</v>
      </c>
      <c r="J5" s="49">
        <v>10</v>
      </c>
    </row>
    <row r="6" ht="21.75" customHeight="1" spans="1:10">
      <c r="A6" s="51"/>
      <c r="B6" s="52"/>
      <c r="C6" s="52"/>
      <c r="D6" s="52"/>
      <c r="E6" s="53"/>
      <c r="F6" s="54"/>
      <c r="G6" s="53"/>
      <c r="H6" s="54"/>
      <c r="I6" s="54"/>
      <c r="J6" s="53"/>
    </row>
    <row r="7" ht="60.75" customHeight="1" spans="1:10">
      <c r="A7" s="51"/>
      <c r="B7" s="55"/>
      <c r="C7" s="55"/>
      <c r="D7" s="55"/>
      <c r="E7" s="51"/>
      <c r="F7" s="55"/>
      <c r="G7" s="51"/>
      <c r="H7" s="55"/>
      <c r="I7" s="55"/>
      <c r="J7" s="56"/>
    </row>
    <row r="8" customHeight="1" spans="1:10">
      <c r="A8" s="45" t="s">
        <v>716</v>
      </c>
      <c r="B8" s="45"/>
      <c r="C8" s="45"/>
      <c r="D8" s="45"/>
    </row>
  </sheetData>
  <mergeCells count="3">
    <mergeCell ref="A2:J2"/>
    <mergeCell ref="A3:H3"/>
    <mergeCell ref="A8:D8"/>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workbookViewId="0">
      <selection activeCell="A10" sqref="A10:B10"/>
    </sheetView>
  </sheetViews>
  <sheetFormatPr defaultColWidth="8.84166666666667" defaultRowHeight="15" customHeight="1" outlineLevelCol="7"/>
  <cols>
    <col min="1" max="1" width="36" customWidth="1"/>
    <col min="2" max="2" width="19.7666666666667" customWidth="1"/>
    <col min="3" max="3" width="33.3083333333333" customWidth="1"/>
    <col min="4" max="4" width="34.7666666666667" customWidth="1"/>
    <col min="5" max="5" width="14.4583333333333" customWidth="1"/>
    <col min="6" max="6" width="17.15" customWidth="1"/>
    <col min="7" max="7" width="17.3083333333333" customWidth="1"/>
    <col min="8" max="8" width="28.3083333333333" customWidth="1"/>
  </cols>
  <sheetData>
    <row r="1" ht="18.75" customHeight="1" spans="1:8">
      <c r="A1" s="34"/>
      <c r="B1" s="34"/>
      <c r="C1" s="34"/>
      <c r="D1" s="34"/>
      <c r="E1" s="34"/>
      <c r="F1" s="34"/>
      <c r="G1" s="34"/>
      <c r="H1" s="35" t="s">
        <v>719</v>
      </c>
    </row>
    <row r="2" ht="30.65" customHeight="1" spans="1:8">
      <c r="A2" s="36" t="s">
        <v>720</v>
      </c>
      <c r="B2" s="36"/>
      <c r="C2" s="36"/>
      <c r="D2" s="36"/>
      <c r="E2" s="36"/>
      <c r="F2" s="36"/>
      <c r="G2" s="36"/>
      <c r="H2" s="36"/>
    </row>
    <row r="3" ht="18.75" customHeight="1" spans="1:8">
      <c r="A3" s="37" t="str">
        <f>"单位名称："&amp;"云南日报报业集团"</f>
        <v>单位名称：云南日报报业集团</v>
      </c>
      <c r="B3" s="34"/>
      <c r="C3" s="34"/>
      <c r="D3" s="34"/>
      <c r="E3" s="34"/>
      <c r="F3" s="34"/>
      <c r="G3" s="34"/>
      <c r="H3" s="34"/>
    </row>
    <row r="4" ht="18.75" customHeight="1" spans="1:8">
      <c r="A4" s="38" t="s">
        <v>125</v>
      </c>
      <c r="B4" s="38" t="s">
        <v>721</v>
      </c>
      <c r="C4" s="38" t="s">
        <v>722</v>
      </c>
      <c r="D4" s="38" t="s">
        <v>723</v>
      </c>
      <c r="E4" s="38" t="s">
        <v>724</v>
      </c>
      <c r="F4" s="38" t="s">
        <v>725</v>
      </c>
      <c r="G4" s="38"/>
      <c r="H4" s="38"/>
    </row>
    <row r="5" ht="18.75" customHeight="1" spans="1:8">
      <c r="A5" s="38"/>
      <c r="B5" s="38"/>
      <c r="C5" s="38"/>
      <c r="D5" s="38"/>
      <c r="E5" s="38"/>
      <c r="F5" s="38" t="s">
        <v>499</v>
      </c>
      <c r="G5" s="38" t="s">
        <v>726</v>
      </c>
      <c r="H5" s="38" t="s">
        <v>727</v>
      </c>
    </row>
    <row r="6" ht="18.75" customHeight="1" spans="1:8">
      <c r="A6" s="39" t="s">
        <v>107</v>
      </c>
      <c r="B6" s="39" t="s">
        <v>108</v>
      </c>
      <c r="C6" s="39" t="s">
        <v>109</v>
      </c>
      <c r="D6" s="39" t="s">
        <v>110</v>
      </c>
      <c r="E6" s="39" t="s">
        <v>111</v>
      </c>
      <c r="F6" s="39" t="s">
        <v>112</v>
      </c>
      <c r="G6" s="39" t="s">
        <v>728</v>
      </c>
      <c r="H6" s="39" t="s">
        <v>729</v>
      </c>
    </row>
    <row r="7" ht="29.9" customHeight="1" spans="1:8">
      <c r="A7" s="40"/>
      <c r="B7" s="40"/>
      <c r="C7" s="40"/>
      <c r="D7" s="40"/>
      <c r="E7" s="38"/>
      <c r="F7" s="41"/>
      <c r="G7" s="42"/>
      <c r="H7" s="42"/>
    </row>
    <row r="8" ht="20.15" customHeight="1" spans="1:8">
      <c r="A8" s="38" t="s">
        <v>30</v>
      </c>
      <c r="B8" s="38"/>
      <c r="C8" s="38"/>
      <c r="D8" s="38"/>
      <c r="E8" s="38"/>
      <c r="F8" s="41"/>
      <c r="G8" s="42"/>
      <c r="H8" s="42"/>
    </row>
    <row r="9" ht="19.5" customHeight="1" spans="1:8">
      <c r="A9" s="40" t="s">
        <v>730</v>
      </c>
      <c r="B9" s="40"/>
      <c r="C9" s="40"/>
      <c r="D9" s="40"/>
      <c r="E9" s="40"/>
      <c r="F9" s="43"/>
      <c r="G9" s="44"/>
      <c r="H9" s="44"/>
    </row>
    <row r="10" customHeight="1" spans="1:8">
      <c r="A10" s="45" t="s">
        <v>731</v>
      </c>
      <c r="B10" s="45"/>
    </row>
  </sheetData>
  <mergeCells count="10">
    <mergeCell ref="A2:H2"/>
    <mergeCell ref="F4:H4"/>
    <mergeCell ref="A8:E8"/>
    <mergeCell ref="A9:H9"/>
    <mergeCell ref="A10:B10"/>
    <mergeCell ref="A4:A5"/>
    <mergeCell ref="B4:B5"/>
    <mergeCell ref="C4:C5"/>
    <mergeCell ref="D4:D5"/>
    <mergeCell ref="E4:E5"/>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0"/>
  <sheetViews>
    <sheetView showZeros="0" workbookViewId="0">
      <selection activeCell="A23" sqref="A23"/>
    </sheetView>
  </sheetViews>
  <sheetFormatPr defaultColWidth="9.15" defaultRowHeight="14.25" customHeight="1"/>
  <cols>
    <col min="1" max="1" width="16.3083333333333" customWidth="1"/>
    <col min="2" max="2" width="29" customWidth="1"/>
    <col min="3" max="3" width="23.8416666666667" customWidth="1"/>
    <col min="4" max="7" width="19.6166666666667" customWidth="1"/>
    <col min="8" max="8" width="15.3833333333333" customWidth="1"/>
    <col min="9" max="11" width="19.6166666666667" customWidth="1"/>
  </cols>
  <sheetData>
    <row r="1" ht="13.5" customHeight="1" spans="1:11">
      <c r="D1" s="1"/>
      <c r="E1" s="1"/>
      <c r="F1" s="1"/>
      <c r="G1" s="1"/>
      <c r="K1" s="2" t="s">
        <v>732</v>
      </c>
    </row>
    <row r="2" ht="27.75" customHeight="1" spans="1:11">
      <c r="A2" s="27" t="s">
        <v>733</v>
      </c>
      <c r="B2" s="27"/>
      <c r="C2" s="27"/>
      <c r="D2" s="27"/>
      <c r="E2" s="27"/>
      <c r="F2" s="27"/>
      <c r="G2" s="27"/>
      <c r="H2" s="27"/>
      <c r="I2" s="27"/>
      <c r="J2" s="27"/>
      <c r="K2" s="27"/>
    </row>
    <row r="3" ht="13.5" customHeight="1" spans="1:11">
      <c r="A3" s="180" t="str">
        <f>"单位名称："&amp;"云南日报报业集团"</f>
        <v>单位名称：云南日报报业集团</v>
      </c>
      <c r="B3" s="5"/>
      <c r="C3" s="5"/>
      <c r="D3" s="5"/>
      <c r="E3" s="5"/>
      <c r="F3" s="5"/>
      <c r="G3" s="5"/>
      <c r="H3" s="6"/>
      <c r="I3" s="6"/>
      <c r="J3" s="6"/>
      <c r="K3" s="7" t="s">
        <v>115</v>
      </c>
    </row>
    <row r="4" ht="21.75" customHeight="1" spans="1:11">
      <c r="A4" s="8" t="s">
        <v>182</v>
      </c>
      <c r="B4" s="8" t="s">
        <v>127</v>
      </c>
      <c r="C4" s="8" t="s">
        <v>183</v>
      </c>
      <c r="D4" s="9" t="s">
        <v>128</v>
      </c>
      <c r="E4" s="9" t="s">
        <v>129</v>
      </c>
      <c r="F4" s="9" t="s">
        <v>130</v>
      </c>
      <c r="G4" s="9" t="s">
        <v>131</v>
      </c>
      <c r="H4" s="15" t="s">
        <v>30</v>
      </c>
      <c r="I4" s="10" t="s">
        <v>734</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735</v>
      </c>
      <c r="C8" s="30"/>
      <c r="D8" s="30"/>
      <c r="E8" s="30"/>
      <c r="F8" s="30"/>
      <c r="G8" s="30"/>
      <c r="H8" s="22">
        <v>580000</v>
      </c>
      <c r="I8" s="22">
        <v>580000</v>
      </c>
      <c r="J8" s="22"/>
      <c r="K8" s="22"/>
    </row>
    <row r="9" ht="30.65" customHeight="1" spans="1:11">
      <c r="A9" s="20" t="s">
        <v>199</v>
      </c>
      <c r="B9" s="20" t="s">
        <v>735</v>
      </c>
      <c r="C9" s="20" t="s">
        <v>45</v>
      </c>
      <c r="D9" s="20" t="s">
        <v>736</v>
      </c>
      <c r="E9" s="20" t="s">
        <v>737</v>
      </c>
      <c r="F9" s="20" t="s">
        <v>164</v>
      </c>
      <c r="G9" s="20" t="s">
        <v>165</v>
      </c>
      <c r="H9" s="22">
        <v>580000</v>
      </c>
      <c r="I9" s="22">
        <v>580000</v>
      </c>
      <c r="J9" s="22"/>
      <c r="K9" s="22"/>
    </row>
    <row r="10" ht="18.75" customHeight="1" spans="1:11">
      <c r="A10" s="31" t="s">
        <v>90</v>
      </c>
      <c r="B10" s="32"/>
      <c r="C10" s="32"/>
      <c r="D10" s="32"/>
      <c r="E10" s="32"/>
      <c r="F10" s="32"/>
      <c r="G10" s="33"/>
      <c r="H10" s="22">
        <v>580000</v>
      </c>
      <c r="I10" s="22">
        <v>580000</v>
      </c>
      <c r="J10" s="22"/>
      <c r="K10" s="22"/>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6"/>
  <sheetViews>
    <sheetView showZeros="0" workbookViewId="0">
      <selection activeCell="A23" sqref="A23"/>
    </sheetView>
  </sheetViews>
  <sheetFormatPr defaultColWidth="9.15" defaultRowHeight="14.25" customHeight="1" outlineLevelCol="6"/>
  <cols>
    <col min="1" max="1" width="37.7666666666667" customWidth="1"/>
    <col min="2" max="2" width="28" customWidth="1"/>
    <col min="3" max="3" width="37.6166666666667" customWidth="1"/>
    <col min="4" max="4" width="17" customWidth="1"/>
    <col min="5" max="7" width="27" customWidth="1"/>
  </cols>
  <sheetData>
    <row r="1" ht="13.5" customHeight="1" spans="1:7">
      <c r="D1" s="1"/>
      <c r="G1" s="2" t="s">
        <v>738</v>
      </c>
    </row>
    <row r="2" ht="27.75" customHeight="1" spans="1:7">
      <c r="A2" s="3" t="s">
        <v>739</v>
      </c>
      <c r="B2" s="3"/>
      <c r="C2" s="3"/>
      <c r="D2" s="3"/>
      <c r="E2" s="3"/>
      <c r="F2" s="3"/>
      <c r="G2" s="3"/>
    </row>
    <row r="3" ht="13.5" customHeight="1" spans="1:7">
      <c r="A3" s="180" t="str">
        <f>"单位名称："&amp;"云南日报报业集团"</f>
        <v>单位名称：云南日报报业集团</v>
      </c>
      <c r="B3" s="5"/>
      <c r="C3" s="5"/>
      <c r="D3" s="5"/>
      <c r="E3" s="6"/>
      <c r="F3" s="6"/>
      <c r="G3" s="7" t="s">
        <v>115</v>
      </c>
    </row>
    <row r="4" ht="21.75" customHeight="1" spans="1:7">
      <c r="A4" s="8" t="s">
        <v>183</v>
      </c>
      <c r="B4" s="8" t="s">
        <v>182</v>
      </c>
      <c r="C4" s="8" t="s">
        <v>127</v>
      </c>
      <c r="D4" s="9" t="s">
        <v>740</v>
      </c>
      <c r="E4" s="10" t="s">
        <v>33</v>
      </c>
      <c r="F4" s="11"/>
      <c r="G4" s="12"/>
    </row>
    <row r="5" ht="21.75" customHeight="1" spans="1:7">
      <c r="A5" s="13"/>
      <c r="B5" s="13"/>
      <c r="C5" s="13"/>
      <c r="D5" s="14"/>
      <c r="E5" s="15" t="s">
        <v>741</v>
      </c>
      <c r="F5" s="9" t="s">
        <v>742</v>
      </c>
      <c r="G5" s="9" t="s">
        <v>743</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76319600</v>
      </c>
      <c r="F8" s="22">
        <v>76319600</v>
      </c>
      <c r="G8" s="22">
        <v>76319600</v>
      </c>
    </row>
    <row r="9" ht="29.9" customHeight="1" spans="1:7">
      <c r="A9" s="20"/>
      <c r="B9" s="20" t="s">
        <v>744</v>
      </c>
      <c r="C9" s="20" t="s">
        <v>209</v>
      </c>
      <c r="D9" s="20" t="s">
        <v>745</v>
      </c>
      <c r="E9" s="22">
        <v>800000</v>
      </c>
      <c r="F9" s="22">
        <v>800000</v>
      </c>
      <c r="G9" s="22">
        <v>800000</v>
      </c>
    </row>
    <row r="10" ht="29.9" customHeight="1" spans="1:7">
      <c r="A10" s="23"/>
      <c r="B10" s="20" t="s">
        <v>744</v>
      </c>
      <c r="C10" s="20" t="s">
        <v>198</v>
      </c>
      <c r="D10" s="20" t="s">
        <v>745</v>
      </c>
      <c r="E10" s="22">
        <v>120000</v>
      </c>
      <c r="F10" s="22">
        <v>120000</v>
      </c>
      <c r="G10" s="22">
        <v>120000</v>
      </c>
    </row>
    <row r="11" ht="29.9" customHeight="1" spans="1:7">
      <c r="A11" s="23"/>
      <c r="B11" s="20" t="s">
        <v>746</v>
      </c>
      <c r="C11" s="20" t="s">
        <v>216</v>
      </c>
      <c r="D11" s="20" t="s">
        <v>745</v>
      </c>
      <c r="E11" s="22">
        <v>15000000</v>
      </c>
      <c r="F11" s="22">
        <v>15000000</v>
      </c>
      <c r="G11" s="22">
        <v>15000000</v>
      </c>
    </row>
    <row r="12" ht="29.9" customHeight="1" spans="1:7">
      <c r="A12" s="23"/>
      <c r="B12" s="20" t="s">
        <v>746</v>
      </c>
      <c r="C12" s="20" t="s">
        <v>211</v>
      </c>
      <c r="D12" s="20" t="s">
        <v>745</v>
      </c>
      <c r="E12" s="22">
        <v>50000000</v>
      </c>
      <c r="F12" s="22">
        <v>50000000</v>
      </c>
      <c r="G12" s="22">
        <v>50000000</v>
      </c>
    </row>
    <row r="13" ht="29.9" customHeight="1" spans="1:7">
      <c r="A13" s="23"/>
      <c r="B13" s="20" t="s">
        <v>746</v>
      </c>
      <c r="C13" s="20" t="s">
        <v>186</v>
      </c>
      <c r="D13" s="20" t="s">
        <v>745</v>
      </c>
      <c r="E13" s="22">
        <v>7000000</v>
      </c>
      <c r="F13" s="22">
        <v>7000000</v>
      </c>
      <c r="G13" s="22">
        <v>7000000</v>
      </c>
    </row>
    <row r="14" ht="29.9" customHeight="1" spans="1:7">
      <c r="A14" s="23"/>
      <c r="B14" s="20" t="s">
        <v>746</v>
      </c>
      <c r="C14" s="20" t="s">
        <v>189</v>
      </c>
      <c r="D14" s="20" t="s">
        <v>745</v>
      </c>
      <c r="E14" s="22">
        <v>2400000</v>
      </c>
      <c r="F14" s="22">
        <v>2400000</v>
      </c>
      <c r="G14" s="22">
        <v>2400000</v>
      </c>
    </row>
    <row r="15" ht="29.9" customHeight="1" spans="1:7">
      <c r="A15" s="23"/>
      <c r="B15" s="20" t="s">
        <v>746</v>
      </c>
      <c r="C15" s="20" t="s">
        <v>221</v>
      </c>
      <c r="D15" s="20" t="s">
        <v>745</v>
      </c>
      <c r="E15" s="22">
        <v>999600</v>
      </c>
      <c r="F15" s="22">
        <v>999600</v>
      </c>
      <c r="G15" s="22">
        <v>999600</v>
      </c>
    </row>
    <row r="16" ht="18.75" customHeight="1" spans="1:7">
      <c r="A16" s="24" t="s">
        <v>30</v>
      </c>
      <c r="B16" s="25" t="s">
        <v>747</v>
      </c>
      <c r="C16" s="25"/>
      <c r="D16" s="26"/>
      <c r="E16" s="22">
        <v>76319600</v>
      </c>
      <c r="F16" s="22">
        <v>76319600</v>
      </c>
      <c r="G16" s="22">
        <v>76319600</v>
      </c>
    </row>
  </sheetData>
  <mergeCells count="11">
    <mergeCell ref="A2:G2"/>
    <mergeCell ref="A3:D3"/>
    <mergeCell ref="E4:G4"/>
    <mergeCell ref="A16:D16"/>
    <mergeCell ref="A4:A6"/>
    <mergeCell ref="B4:B6"/>
    <mergeCell ref="C4:C6"/>
    <mergeCell ref="D4:D6"/>
    <mergeCell ref="E5:E6"/>
    <mergeCell ref="F5:F6"/>
    <mergeCell ref="G5:G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张琨珞</cp:lastModifiedBy>
  <dcterms:created xsi:type="dcterms:W3CDTF">2026-02-10T03:28:00Z</dcterms:created>
  <dcterms:modified xsi:type="dcterms:W3CDTF">2026-02-10T06:36:07Z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C0A9531D9D29459CB9FA750BFC1CB995_12</vt:lpwstr>
  </property>
  <property fmtid="{D5CDD505-2E9C-101B-9397-08002B2CF9AE}" pid="3" name="KSOProductBuildVer">
    <vt:lpwstr>2052-12.1.0.24657</vt:lpwstr>
  </property>
  <property fmtid="{D5CDD505-2E9C-101B-9397-08002B2CF9AE}" pid="4" name="CalculationRule">
    <vt:i4>0</vt:i4>
  </property>
</Properties>
</file>